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ta.trakina\Downloads\"/>
    </mc:Choice>
  </mc:AlternateContent>
  <xr:revisionPtr revIDLastSave="0" documentId="8_{BE8E3C62-74C8-466D-8212-825653B54B75}" xr6:coauthVersionLast="47" xr6:coauthVersionMax="47" xr10:uidLastSave="{00000000-0000-0000-0000-000000000000}"/>
  <bookViews>
    <workbookView xWindow="-120" yWindow="-120" windowWidth="20730" windowHeight="11160" tabRatio="762" xr2:uid="{00000000-000D-0000-FFFF-FFFF00000000}"/>
  </bookViews>
  <sheets>
    <sheet name="1.-3.Sākumlapa" sheetId="1" r:id="rId1"/>
    <sheet name="4.Aktivitāšu progress" sheetId="2" r:id="rId2"/>
    <sheet name="5.Riski" sheetId="3" r:id="rId3"/>
    <sheet name="6.Auditu rezultāti" sheetId="4" r:id="rId4"/>
    <sheet name="7.Publicitāte" sheetId="5" r:id="rId5"/>
    <sheet name="8.Sabiedrības izpratnes veicin." sheetId="16" r:id="rId6"/>
    <sheet name="9.Iepirkumu līgumi" sheetId="6" r:id="rId7"/>
    <sheet name="10.Darba līgumi" sheetId="7" r:id="rId8"/>
    <sheet name="11.Aktivitāšu finanšu progress" sheetId="8" r:id="rId9"/>
    <sheet name="12.Mērķu un rezultātu statuss" sheetId="9" r:id="rId10"/>
    <sheet name="13. Uzraudzības rādītāji" sheetId="10" r:id="rId11"/>
    <sheet name="14.Starpposma rezultāti" sheetId="17" r:id="rId12"/>
    <sheet name="15.Attiecināmo izdevumu kops" sheetId="12" r:id="rId13"/>
    <sheet name="16.Pārskata perioda izdevumi" sheetId="13" r:id="rId14"/>
    <sheet name="Apliecinājums" sheetId="14" r:id="rId15"/>
    <sheet name="Pielikumi" sheetId="15" r:id="rId16"/>
  </sheets>
  <definedNames>
    <definedName name="_xlnm.Print_Area" localSheetId="0">'1.-3.Sākumlapa'!$A$1:$H$52</definedName>
    <definedName name="_xlnm.Print_Area" localSheetId="7">'10.Darba līgumi'!#REF!</definedName>
    <definedName name="_xlnm.Print_Area" localSheetId="8">'11.Aktivitāšu finanšu progress'!$A$1:$J$15</definedName>
    <definedName name="_xlnm.Print_Area" localSheetId="9">'12.Mērķu un rezultātu statuss'!$A$1:$H$5</definedName>
    <definedName name="_xlnm.Print_Area" localSheetId="12">'15.Attiecināmo izdevumu kops'!$A$1:$H$16</definedName>
    <definedName name="_xlnm.Print_Area" localSheetId="13">'16.Pārskata perioda izdevumi'!$A$1:$Q$21</definedName>
    <definedName name="_xlnm.Print_Area" localSheetId="1">'4.Aktivitāšu progress'!#REF!</definedName>
    <definedName name="_xlnm.Print_Area" localSheetId="2">'5.Riski'!$A$1:$H$7</definedName>
    <definedName name="_xlnm.Print_Area" localSheetId="3">'6.Auditu rezultāti'!$A$1:$F$24</definedName>
    <definedName name="_xlnm.Print_Area" localSheetId="4">'7.Publicitāte'!#REF!</definedName>
    <definedName name="_xlnm.Print_Area" localSheetId="5">'8.Sabiedrības izpratnes veicin.'!$A$1:$L$12</definedName>
    <definedName name="_xlnm.Print_Area" localSheetId="6">'9.Iepirkumu līgumi'!$A$1:$N$19</definedName>
    <definedName name="_xlnm.Print_Area" localSheetId="14">Apliecinājums!$A$1:$N$17</definedName>
    <definedName name="_xlnm.Print_Area" localSheetId="15">Pielikumi!$A$1:$D$15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2" l="1"/>
  <c r="C16" i="12"/>
  <c r="G16" i="12"/>
  <c r="G15" i="12"/>
  <c r="O17" i="13"/>
  <c r="O16" i="13"/>
  <c r="F16" i="12"/>
  <c r="F15" i="12"/>
  <c r="E16" i="12"/>
  <c r="E15" i="12"/>
  <c r="D16" i="12"/>
  <c r="D15" i="12"/>
  <c r="I17" i="8"/>
  <c r="I16" i="8"/>
  <c r="G17" i="8"/>
  <c r="G16" i="8"/>
  <c r="F17" i="8"/>
  <c r="F16" i="8"/>
  <c r="E17" i="8"/>
  <c r="E16" i="8"/>
  <c r="D17" i="8"/>
  <c r="D16" i="8"/>
  <c r="Q8" i="13"/>
  <c r="Q9" i="13"/>
  <c r="Q10" i="13"/>
  <c r="Q11" i="13"/>
  <c r="Q12" i="13"/>
  <c r="Q13" i="13"/>
  <c r="Q14" i="13"/>
  <c r="Q7" i="13"/>
  <c r="H13" i="12"/>
  <c r="H7" i="12"/>
  <c r="H8" i="12"/>
  <c r="H9" i="12"/>
  <c r="H10" i="12"/>
  <c r="H11" i="12"/>
  <c r="H12" i="12"/>
  <c r="H6" i="12"/>
  <c r="H22" i="17"/>
  <c r="H8" i="17"/>
  <c r="H9" i="17"/>
  <c r="H10" i="17"/>
  <c r="H11" i="17"/>
  <c r="H12" i="17"/>
  <c r="H13" i="17"/>
  <c r="H14" i="17"/>
  <c r="H7" i="17"/>
  <c r="J13" i="10"/>
  <c r="J7" i="10"/>
  <c r="J8" i="10"/>
  <c r="J9" i="10"/>
  <c r="J10" i="10"/>
  <c r="J11" i="10"/>
  <c r="J12" i="10"/>
  <c r="J14" i="10"/>
  <c r="J15" i="10"/>
  <c r="J16" i="10"/>
  <c r="J17" i="10"/>
  <c r="G10" i="9"/>
  <c r="J6" i="8"/>
  <c r="I6" i="7"/>
  <c r="N7" i="6"/>
  <c r="L6" i="16"/>
  <c r="M7" i="5"/>
  <c r="M8" i="5"/>
  <c r="M9" i="5"/>
  <c r="M10" i="5"/>
  <c r="M11" i="5"/>
  <c r="M12" i="5"/>
  <c r="M6" i="5"/>
  <c r="F12" i="4"/>
  <c r="H25" i="3"/>
  <c r="H26" i="3"/>
  <c r="H27" i="3"/>
  <c r="H28" i="3"/>
  <c r="H29" i="3"/>
  <c r="H30" i="3"/>
  <c r="H24" i="3"/>
  <c r="H6" i="3"/>
  <c r="H7" i="3"/>
  <c r="H8" i="3"/>
  <c r="H9" i="3"/>
  <c r="H10" i="3"/>
  <c r="H11" i="3"/>
  <c r="H5" i="3"/>
  <c r="G23" i="2"/>
  <c r="G5" i="2"/>
  <c r="E15" i="8"/>
  <c r="F15" i="8"/>
  <c r="G11" i="9"/>
  <c r="G12" i="9"/>
  <c r="I7" i="7"/>
  <c r="I8" i="7"/>
  <c r="I9" i="7"/>
  <c r="I10" i="7"/>
  <c r="I11" i="7"/>
  <c r="I12" i="7"/>
  <c r="I13" i="7"/>
  <c r="I14" i="7"/>
  <c r="I15" i="7"/>
  <c r="F10" i="12"/>
  <c r="F9" i="12"/>
  <c r="F8" i="12"/>
  <c r="G8" i="12"/>
  <c r="F7" i="12"/>
  <c r="F6" i="12"/>
  <c r="G6" i="2"/>
  <c r="G7" i="2"/>
  <c r="G8" i="2"/>
  <c r="G9" i="2"/>
  <c r="G10" i="2"/>
  <c r="G11" i="2"/>
  <c r="G12" i="2"/>
  <c r="G13" i="2"/>
  <c r="G14" i="2"/>
  <c r="G15" i="2"/>
  <c r="G16" i="2"/>
  <c r="G17" i="2"/>
  <c r="G18" i="2"/>
  <c r="L7" i="16"/>
  <c r="L8" i="16"/>
  <c r="L9" i="16"/>
  <c r="L10" i="16"/>
  <c r="L11" i="16"/>
  <c r="L12" i="16"/>
  <c r="H25" i="1"/>
  <c r="G7" i="8"/>
  <c r="G8" i="8"/>
  <c r="G9" i="8"/>
  <c r="G10" i="8"/>
  <c r="G11" i="8"/>
  <c r="G12" i="8"/>
  <c r="G13" i="8"/>
  <c r="G14" i="8"/>
  <c r="G6" i="8"/>
  <c r="G15" i="8"/>
  <c r="N15" i="13"/>
  <c r="O15" i="13"/>
  <c r="M15" i="13"/>
  <c r="C14" i="12"/>
  <c r="E14" i="12"/>
  <c r="F21" i="1"/>
  <c r="G7" i="12"/>
  <c r="F11" i="12"/>
  <c r="G11" i="12"/>
  <c r="F12" i="12"/>
  <c r="G12" i="12"/>
  <c r="G9" i="12"/>
  <c r="F13" i="12"/>
  <c r="G13" i="12"/>
  <c r="G6" i="12"/>
  <c r="D14" i="12"/>
  <c r="I7" i="8"/>
  <c r="I8" i="8"/>
  <c r="I9" i="8"/>
  <c r="I10" i="8"/>
  <c r="I11" i="8"/>
  <c r="I12" i="8"/>
  <c r="I13" i="8"/>
  <c r="I14" i="8"/>
  <c r="I6" i="8"/>
  <c r="H7" i="8"/>
  <c r="H8" i="8"/>
  <c r="H9" i="8"/>
  <c r="H10" i="8"/>
  <c r="H11" i="8"/>
  <c r="H12" i="8"/>
  <c r="H13" i="8"/>
  <c r="H14" i="8"/>
  <c r="H6" i="8"/>
  <c r="H15" i="8"/>
  <c r="J7" i="8"/>
  <c r="J8" i="8"/>
  <c r="J9" i="8"/>
  <c r="J10" i="8"/>
  <c r="J11" i="8"/>
  <c r="J12" i="8"/>
  <c r="J13" i="8"/>
  <c r="J14" i="8"/>
  <c r="N8" i="6"/>
  <c r="N9" i="6"/>
  <c r="N10" i="6"/>
  <c r="N11" i="6"/>
  <c r="N12" i="6"/>
  <c r="N13" i="6"/>
  <c r="N14" i="6"/>
  <c r="N15" i="6"/>
  <c r="N16" i="6"/>
  <c r="F13" i="4"/>
  <c r="F14" i="4"/>
  <c r="F15" i="4"/>
  <c r="F16" i="4"/>
  <c r="F17" i="4"/>
  <c r="F18" i="4"/>
  <c r="H50" i="1"/>
  <c r="H49" i="1"/>
  <c r="H48" i="1"/>
  <c r="H47" i="1"/>
  <c r="H46" i="1"/>
  <c r="H45" i="1"/>
  <c r="H44" i="1"/>
  <c r="H43" i="1"/>
  <c r="H42" i="1"/>
  <c r="H41" i="1"/>
  <c r="H40" i="1"/>
  <c r="H36" i="1"/>
  <c r="H35" i="1"/>
  <c r="H34" i="1"/>
  <c r="H33" i="1"/>
  <c r="H32" i="1"/>
  <c r="H31" i="1"/>
  <c r="H30" i="1"/>
  <c r="H29" i="1"/>
  <c r="H24" i="1"/>
  <c r="H23" i="1"/>
  <c r="H22" i="1"/>
  <c r="H21" i="1"/>
  <c r="H20" i="1"/>
  <c r="F14" i="12"/>
  <c r="G10" i="12"/>
  <c r="G14" i="12"/>
  <c r="I15" i="8"/>
</calcChain>
</file>

<file path=xl/sharedStrings.xml><?xml version="1.0" encoding="utf-8"?>
<sst xmlns="http://schemas.openxmlformats.org/spreadsheetml/2006/main" count="248" uniqueCount="220">
  <si>
    <t>PROJEKTA PĀRSKATS</t>
  </si>
  <si>
    <t>Šis pārskats iesniedzams Vides aizsardzības un reģionālās attīstības ministrijā (turpmāk – VARAM) atbilstoši starp VARAM un līdzfinansējuma saņēmēju noslēgtā Norvēģijas finanšu instrumenta 2014.-2021.gada perioda programmas „Klimata pārmaiņu mazināšana, pielāgošanās tām un vide” atklātā konkursa projekta līguma nosacījumiem. Ja rodas neskaidrības, vispirms jāvēršas VARAM.</t>
  </si>
  <si>
    <t>Projekta pārskats tiks pieņemts tikai šādā formā.</t>
  </si>
  <si>
    <r>
      <t xml:space="preserve">Projekta pārskata finanšu daļu sagatavo </t>
    </r>
    <r>
      <rPr>
        <i/>
        <sz val="10"/>
        <color theme="1"/>
        <rFont val="Arial"/>
        <family val="2"/>
        <charset val="186"/>
      </rPr>
      <t>euro</t>
    </r>
    <r>
      <rPr>
        <sz val="10"/>
        <color theme="1"/>
        <rFont val="Arial"/>
        <family val="2"/>
        <charset val="186"/>
      </rPr>
      <t xml:space="preserve"> (EUR).</t>
    </r>
  </si>
  <si>
    <t>1. INFORMĀCIJA PAR PĀRSKATU</t>
  </si>
  <si>
    <t>Pārskata numurs</t>
  </si>
  <si>
    <t>Attiecināmo izdevumu kopsumma pārskata periodā (EUR)</t>
  </si>
  <si>
    <t>Pieprasītā atmaksa no programmas finansējuma (EUR)</t>
  </si>
  <si>
    <t>Pārskata perioda sākuma datums (dd.mm.yyyy.)</t>
  </si>
  <si>
    <t>Pārskata perioda beigu datums (dd.mm.yyyy.)</t>
  </si>
  <si>
    <t>Vai šis ir pēdējais pārskats?</t>
  </si>
  <si>
    <t>2. INFORMĀCIJA PAR PROJEKTU UN LĪGUMU</t>
  </si>
  <si>
    <t>Līguma numurs</t>
  </si>
  <si>
    <t>Atklātā konkursa projekta numurs</t>
  </si>
  <si>
    <t>Atklātā konkursa projekta īsais nosaukums</t>
  </si>
  <si>
    <t>Finanšu instrumenta nosaukums</t>
  </si>
  <si>
    <t>Norvēģijas finanšu instruments</t>
  </si>
  <si>
    <t>Programmas nosaukums</t>
  </si>
  <si>
    <t>Klimata pārmaiņu mazināšana, pielāgošanās tām un vide</t>
  </si>
  <si>
    <t>Līguma noslēgšanas datums (dd.mm.yyyy.)</t>
  </si>
  <si>
    <t>Projekta sākuma datums (dd.mm.yyyy.)</t>
  </si>
  <si>
    <t>Projekta beigu datums (dd.mm.yyyy.)</t>
  </si>
  <si>
    <t>3. LĪDZFINANSĒJUMA SAŅĒMĒJS</t>
  </si>
  <si>
    <t>Nosaukums</t>
  </si>
  <si>
    <t>Juridiskais statuss</t>
  </si>
  <si>
    <t>Reģistrācijas numurs</t>
  </si>
  <si>
    <t>Juridiskā adrese</t>
  </si>
  <si>
    <t>Līdzfinansējuma saņēmēja atbildīgā persona, kas paraksta pārskatu (amats, vārds, uzvārds)</t>
  </si>
  <si>
    <t>Projekta kontaktpersona (amats, vārds, uzvārds)</t>
  </si>
  <si>
    <t>Kontaktpersonas tālrunis</t>
  </si>
  <si>
    <t>Kontaktpersonas e-pasta adrese</t>
  </si>
  <si>
    <t>Pārskatu sagatavoja (amats, vārds, uzvārds)</t>
  </si>
  <si>
    <t>Pārskata sagatavotāja tālrunis</t>
  </si>
  <si>
    <t>Pārskata sagatavotāja e-pasta adrese</t>
  </si>
  <si>
    <t xml:space="preserve">4. PLĀNOTĀS UN IZPILDĪTĀS AKTIVITĀTES </t>
  </si>
  <si>
    <t>Nr.p. k.</t>
  </si>
  <si>
    <t>Plānotais saskaņā ar projekta iesnieguma 3.3.sadaļu</t>
  </si>
  <si>
    <t>Aktivitāšu īstenošanas progress</t>
  </si>
  <si>
    <t>aktivitātes nosaukums</t>
  </si>
  <si>
    <t>aktivitātes īstenošanas laiks</t>
  </si>
  <si>
    <t>Iepriekšējos periodos īstenotās aktivitātes</t>
  </si>
  <si>
    <t>Šajā pārskata periodā īstenotās aktivitātes</t>
  </si>
  <si>
    <t>Komentāri, skaidrojumi, ja ir novirzes aktivitāšu īstenošanā un laika grafikā salīdzinājumā ar projekta iesniegumā plānoto</t>
  </si>
  <si>
    <r>
      <rPr>
        <b/>
        <sz val="12"/>
        <color theme="1"/>
        <rFont val="Arial"/>
        <family val="2"/>
        <charset val="186"/>
      </rPr>
      <t xml:space="preserve">5. INFORMĀCIJA PAR RISKIEM PROJEKTA IEVIEŠANAS LAIKĀ </t>
    </r>
    <r>
      <rPr>
        <b/>
        <sz val="11"/>
        <color theme="1"/>
        <rFont val="Arial"/>
        <family val="2"/>
      </rPr>
      <t xml:space="preserve">
</t>
    </r>
    <r>
      <rPr>
        <sz val="11"/>
        <color theme="1"/>
        <rFont val="Arial"/>
        <family val="2"/>
        <charset val="186"/>
      </rPr>
      <t>Lūdzu norādīt projekta iesniegumā paredzētos iespējamos riskus, informāciju grupējot pēc risku problēmu veida (atbilstoši projekta iesniegumam, rindu skaitu papildināt/samazināt individuāli)</t>
    </r>
  </si>
  <si>
    <t>Iespējamie projekta īstenošanas riski saskaņā ar projekta iesniegumu (Izmaksu ieguvumu analīzi)</t>
  </si>
  <si>
    <t>Riska novērtējums saskaņā ar projekta iesniegumam pievienoto Izmaksu - ieguvumu analīzi</t>
  </si>
  <si>
    <t>Plānotais un paveiktais riska novēršanā, seku mazināšanā</t>
  </si>
  <si>
    <r>
      <t xml:space="preserve">Vai iespējamais risks ir iestājies projekta īstenošanas laikā?
</t>
    </r>
    <r>
      <rPr>
        <i/>
        <sz val="11"/>
        <color theme="1"/>
        <rFont val="Arial"/>
        <family val="2"/>
        <charset val="186"/>
      </rPr>
      <t>izvēlēties no izvēlnes</t>
    </r>
  </si>
  <si>
    <t>Ietekme uz projektu</t>
  </si>
  <si>
    <t>Iespējamība</t>
  </si>
  <si>
    <t>Riska līmenis</t>
  </si>
  <si>
    <t>Vai projekta īstenošanas laikā ir radušies jauni, projekta iesniegumam pievienotajā Izmaksu - ieguvumu analīzē neparedzēti riski?</t>
  </si>
  <si>
    <t>Nē</t>
  </si>
  <si>
    <t>Jā</t>
  </si>
  <si>
    <t>Ja atzīmēts Jā, lūdzu, aizpildīt tabulu:</t>
  </si>
  <si>
    <t>Identificētais risks projekta ieviešanā</t>
  </si>
  <si>
    <t>Identificētā riska ietekme uz projekta mērķa un rezultātu sasniegšanu, budžetu vai citu līguma nosacījumu izpildi</t>
  </si>
  <si>
    <r>
      <t xml:space="preserve">Vai identificētais risks ir novērsts?
</t>
    </r>
    <r>
      <rPr>
        <i/>
        <sz val="11"/>
        <color theme="1"/>
        <rFont val="Arial"/>
        <family val="2"/>
        <charset val="186"/>
      </rPr>
      <t>izvēlēties no izvēlnes</t>
    </r>
  </si>
  <si>
    <t>6. PĀRSKATS PAR PROJEKTĀ VEIKTO PĀRBAUŽU UN AUDITU REZULTĀTIEM, KONSTATĒTO TRŪKUMU NOVĒRŠANU UN IETEIKUMU IEVIEŠANU</t>
  </si>
  <si>
    <t>Vai projekta īstenošanas vietā ir bijuši uzraudzības, kontroles un audita institūciju apmeklējumi un veikti auditi un/vai pārbaudes?</t>
  </si>
  <si>
    <t>Ja atzīmēts Jā, lūdzu norādīt:</t>
  </si>
  <si>
    <t>No kādām institūcijām bijuši apmeklējumi, kad (norādīt datumu)</t>
  </si>
  <si>
    <t>Pārbaudes/audita slēdziens. Kādi trūkumi konstatēti, norādījumi un ieteikumi saņemti no institūcijām, kas veikušas pārbaudi</t>
  </si>
  <si>
    <t>Kādas darbības veiktas norādīto trūkumu (ja tādi identificēti) novēršanai</t>
  </si>
  <si>
    <t>7. KOMUNIKĀCIJAS PLĀNA IZPILDE</t>
  </si>
  <si>
    <t>Plānotie informācijas un publicitātes pasākumi saskaņā ar projekta iesnieguma 5.2. un 5.3.sadaļu</t>
  </si>
  <si>
    <t>Kopējie līdz pārskata perioda beigām faktiski veiktie informācijas un publicitātes pasākumi</t>
  </si>
  <si>
    <t xml:space="preserve">pasākums </t>
  </si>
  <si>
    <t>komunikācijas līdzeklis</t>
  </si>
  <si>
    <t>skaits</t>
  </si>
  <si>
    <t>pasākuma īstenošanas laiks</t>
  </si>
  <si>
    <t>mērķa grupas</t>
  </si>
  <si>
    <t>pasākuma īstenotājs, partneri</t>
  </si>
  <si>
    <r>
      <t xml:space="preserve">īstenotie publicitātes pasākumi </t>
    </r>
    <r>
      <rPr>
        <b/>
        <vertAlign val="superscript"/>
        <sz val="11"/>
        <color theme="1"/>
        <rFont val="Arial"/>
        <family val="2"/>
        <charset val="186"/>
      </rPr>
      <t>[1]</t>
    </r>
  </si>
  <si>
    <t>pasākuma īstenošanas datums</t>
  </si>
  <si>
    <t>sasniegtās mērķa grupas</t>
  </si>
  <si>
    <r>
      <rPr>
        <vertAlign val="superscript"/>
        <sz val="11"/>
        <color theme="1"/>
        <rFont val="Arial"/>
        <family val="2"/>
        <charset val="186"/>
      </rPr>
      <t>[1]</t>
    </r>
    <r>
      <rPr>
        <sz val="11"/>
        <color theme="1"/>
        <rFont val="Arial"/>
        <family val="2"/>
      </rPr>
      <t xml:space="preserve"> katru īstenoto pasākumu norāda atsevišķā rindā, papildus veiktā pasākuma nosaukumam jānorāda arī saite uz tīmekļvietni, kur ievietota informācija</t>
    </r>
    <r>
      <rPr>
        <sz val="11"/>
        <color theme="1"/>
        <rFont val="Arial"/>
        <family val="2"/>
        <charset val="186"/>
      </rPr>
      <t>, publikācijas datums (īstenotā pasākuma datums)</t>
    </r>
  </si>
  <si>
    <t>8. SABIEDRĪBAS IZPRATNES VEICINĀŠANAS KAMPAŅAS ĪSTENOŠANA</t>
  </si>
  <si>
    <t>Plānotie sabiedrības izpratnes veicināšanas pasākumi saskaņā ar projekta iesnieguma 3.4.sadaļu</t>
  </si>
  <si>
    <t>Kopējie līdz pārskata perioda beigām faktiski veiktie sabiedrības izpratnes veicināšanas pasākumi</t>
  </si>
  <si>
    <t>pasākuma nosaukums</t>
  </si>
  <si>
    <r>
      <t>īstenotais pasākuma nosaukums</t>
    </r>
    <r>
      <rPr>
        <b/>
        <vertAlign val="superscript"/>
        <sz val="11"/>
        <color theme="1"/>
        <rFont val="Arial"/>
        <family val="2"/>
        <charset val="186"/>
      </rPr>
      <t>[1]</t>
    </r>
  </si>
  <si>
    <r>
      <rPr>
        <vertAlign val="superscript"/>
        <sz val="11"/>
        <color theme="1"/>
        <rFont val="Arial"/>
        <family val="2"/>
        <charset val="186"/>
      </rPr>
      <t>[1]</t>
    </r>
    <r>
      <rPr>
        <sz val="11"/>
        <color theme="1"/>
        <rFont val="Arial"/>
        <family val="2"/>
      </rPr>
      <t xml:space="preserve"> katru īstenoto pasākumu norāda atsevišķā rindā</t>
    </r>
  </si>
  <si>
    <t>9. PLĀNOTIE UN NOSLĒGTIE IEPIRKUMA LĪGUMI LĪDZ PĀRSKATA PERIODA BEIGĀM, tai skaitā līgumi, kas noslēgti, neveicot likumā noteiktās procedūras</t>
  </si>
  <si>
    <t>Iepirkuma līguma Nr., līguma priekšmets</t>
  </si>
  <si>
    <t>Atsauce uz projektā iekļautajām aktivitātēm saskaņā ar 11.tabulu</t>
  </si>
  <si>
    <r>
      <t xml:space="preserve">Iepirkumu sadalījums atbilstoši pārskata 15.tabulas iedalījumam </t>
    </r>
    <r>
      <rPr>
        <b/>
        <vertAlign val="superscript"/>
        <sz val="11"/>
        <color theme="1"/>
        <rFont val="Arial"/>
        <family val="2"/>
        <charset val="186"/>
      </rPr>
      <t>[1]</t>
    </r>
  </si>
  <si>
    <t>Iepirkuma procedūras veids un tās identifikācijas Nr.</t>
  </si>
  <si>
    <t>Publikācijas par iepirkumu datums</t>
  </si>
  <si>
    <t>Plānotā/ noslēgtā līguma summa bez PVN, EUR</t>
  </si>
  <si>
    <t>Plānotā uz projektu attiecināmā summa bez PVN, EUR</t>
  </si>
  <si>
    <t>Līguma izpildītājs, līguma parakstīšanas datums vai pašreizējā stadija</t>
  </si>
  <si>
    <t>Līguma izpildes beigu datums</t>
  </si>
  <si>
    <t>Piezīmes (informācija par sūdzībām, pārtrauktām vai izbeigtām procedūrām, par līguma grozījumiem, ja tādi veikti, līguma izpildi traucējošie faktori u.c.)</t>
  </si>
  <si>
    <t>izsludināšana</t>
  </si>
  <si>
    <t>lēmuma pieņemšana</t>
  </si>
  <si>
    <r>
      <rPr>
        <vertAlign val="superscript"/>
        <sz val="11"/>
        <color theme="1"/>
        <rFont val="Arial"/>
        <family val="2"/>
        <charset val="186"/>
      </rPr>
      <t>[1]</t>
    </r>
    <r>
      <rPr>
        <sz val="11"/>
        <color theme="1"/>
        <rFont val="Arial"/>
        <family val="2"/>
      </rPr>
      <t xml:space="preserve"> Norāda atbilstošo ciparu no 1-8 atkarībā no veicamā izdevumu veida</t>
    </r>
  </si>
  <si>
    <t>10. DARBA LĪGUMI, RĪKOJUMI UN VIENOŠANĀS, KAS NOSLĒGTI LĪDZ PĀRSKATA PERIODA BEIGĀM AR PROJEKTĀ IESAISTĪTAJIEM DARBINIEKIEM</t>
  </si>
  <si>
    <t>Darbinieka vārds, uzvārds</t>
  </si>
  <si>
    <t>Loma / amats projektā</t>
  </si>
  <si>
    <t>Darba līguma / rīkojuma / vienošanās numurs, noslēgšanas datums</t>
  </si>
  <si>
    <t>Darba līguma darbības laiks</t>
  </si>
  <si>
    <r>
      <t>Bruto atalgojums, EUR</t>
    </r>
    <r>
      <rPr>
        <b/>
        <vertAlign val="superscript"/>
        <sz val="11"/>
        <color theme="1"/>
        <rFont val="Arial"/>
        <family val="2"/>
        <charset val="186"/>
      </rPr>
      <t xml:space="preserve"> [1]</t>
    </r>
  </si>
  <si>
    <t>Piezīmes</t>
  </si>
  <si>
    <r>
      <rPr>
        <vertAlign val="superscript"/>
        <sz val="11"/>
        <color theme="1"/>
        <rFont val="Arial"/>
        <family val="2"/>
        <charset val="186"/>
      </rPr>
      <t>[1]</t>
    </r>
    <r>
      <rPr>
        <sz val="11"/>
        <color theme="1"/>
        <rFont val="Arial"/>
        <family val="2"/>
      </rPr>
      <t xml:space="preserve"> Norāda mēnešalgas, stundas likmes apmēru vai piemaksas procentu saskaņā ar nodarbinātības dokumentā paredzēto, kā arī norāda, vai tā ir alga mēnesī, stundā vai piemaksa</t>
    </r>
  </si>
  <si>
    <t>11. PROJEKTA FINANSĒJUMA APGUVES PROGRESS AKTIVITĀŠU GRIEZUMĀ</t>
  </si>
  <si>
    <r>
      <t xml:space="preserve">Aktivitātes nosaukums  </t>
    </r>
    <r>
      <rPr>
        <sz val="10"/>
        <color theme="1"/>
        <rFont val="Arial"/>
        <family val="2"/>
        <charset val="186"/>
      </rPr>
      <t>saskaņā ar projekta iesnieguma 3.3.sadaļu</t>
    </r>
  </si>
  <si>
    <r>
      <t>Aktivitātes ietvaros plānotās kopējās attiecināmās izmaksas, EUR</t>
    </r>
    <r>
      <rPr>
        <sz val="11"/>
        <color theme="1"/>
        <rFont val="Arial"/>
        <family val="2"/>
        <charset val="186"/>
      </rPr>
      <t xml:space="preserve"> 
</t>
    </r>
    <r>
      <rPr>
        <sz val="10"/>
        <color theme="1"/>
        <rFont val="Arial"/>
        <family val="2"/>
        <charset val="186"/>
      </rPr>
      <t>atbilstoši projekta detalizētā budžeta kolonnai 
"Projekta aktivitātes Nr."</t>
    </r>
  </si>
  <si>
    <t>Aktivitātes ietvaros iepriekšējos periodos faktiski veiktās attiecināmās izmaksas, EUR</t>
  </si>
  <si>
    <t>Aktivitātes ietvaros pārskata periodā faktiski veiktās attiecināmās izmaksas, EUR</t>
  </si>
  <si>
    <t>Aktivitātes ietvaros kopējās faktiski veiktās attiecināmās izmaksas, EUR</t>
  </si>
  <si>
    <t>Faktiskās izmaksas % no plānotajām kopējām izmaksām</t>
  </si>
  <si>
    <t>Izmaksu atlikums uz pārskata perioda beigām, EUR</t>
  </si>
  <si>
    <t>7=6/3*100</t>
  </si>
  <si>
    <t>8=3-7</t>
  </si>
  <si>
    <t>KOPĀ:</t>
  </si>
  <si>
    <t>t.sk. programmas līdzfinansējums 85%</t>
  </si>
  <si>
    <t>x</t>
  </si>
  <si>
    <t>t.sk. cits nacionālais līdzfinansējums 15%</t>
  </si>
  <si>
    <t>12. INFORMĀCIJA PAR PROJEKTĀ SASNIEGTAJIEM MĒRĶIEM UN REZULTĀTIEM</t>
  </si>
  <si>
    <t>Kopsavilkums par projekta rezultātu un mērķu sasniegšanu un ietekmi uz mērķa grupu/-ām (aizpilda pie noslēguma pārskata)</t>
  </si>
  <si>
    <t>Rādītājs</t>
  </si>
  <si>
    <t>Sasniedzamā vērtība (saskaņā ar projekta iesniegumu)</t>
  </si>
  <si>
    <t>Sasniegtā vērtība (līdz pārskata perioda beigām)</t>
  </si>
  <si>
    <r>
      <rPr>
        <sz val="11"/>
        <color theme="1"/>
        <rFont val="Arial"/>
        <family val="2"/>
        <charset val="186"/>
      </rPr>
      <t>Rezultatīvais rādītājs</t>
    </r>
    <r>
      <rPr>
        <b/>
        <sz val="11"/>
        <color theme="1"/>
        <rFont val="Arial"/>
        <family val="2"/>
        <charset val="186"/>
      </rPr>
      <t xml:space="preserve">
Samazināts piesārņoto vietu piesārņojuma risks</t>
    </r>
  </si>
  <si>
    <t>Iedzīvotāju skaits, kas gūst labumu no samazināta piesārņojuma riska*</t>
  </si>
  <si>
    <r>
      <rPr>
        <sz val="11"/>
        <color theme="1"/>
        <rFont val="Arial"/>
        <family val="2"/>
        <charset val="186"/>
      </rPr>
      <t>Iznākuma rādītājs</t>
    </r>
    <r>
      <rPr>
        <b/>
        <sz val="11"/>
        <color theme="1"/>
        <rFont val="Arial"/>
        <family val="2"/>
        <charset val="186"/>
      </rPr>
      <t xml:space="preserve">
Uzlabots piesārņotās teritorijas vides stāvoklis</t>
    </r>
  </si>
  <si>
    <t>Teritoriju skaits, kurās veikta sanācija</t>
  </si>
  <si>
    <t>Īstenoto sabiedrības izpratnes veicināšanas kampaņu skaits</t>
  </si>
  <si>
    <t>* Norādīt iedzīvotāju skaitu administratīvajā teritorijā, kurā atrodas piesārņotā vieta, un kas gūs labumu no samazinātā piesārņojuma riska</t>
  </si>
  <si>
    <t>13. LĪDZ PĀRSKATA PERIODA BEIGĀM SASNIEGTIE PROJEKTA UZRAUDZĪBAS RĀDĪTĀJI</t>
  </si>
  <si>
    <t>Projekta uzraudzības rādītāju sasniedzamās vērtības saskaņā ar projekta iesnieguma 2.8.sadaļu</t>
  </si>
  <si>
    <t>Līdz pārskata perioda beigām sasniegtās uzraudzības rādītāju vērtības</t>
  </si>
  <si>
    <t>rādītāja nosaukums</t>
  </si>
  <si>
    <t>rādītāja apraksts</t>
  </si>
  <si>
    <t>bāzes vērtība</t>
  </si>
  <si>
    <t>sasniedzamā vērtība</t>
  </si>
  <si>
    <t>paveiktais rādītāja sasniegšanā (apraksts)</t>
  </si>
  <si>
    <t>sasniegtā vērtība</t>
  </si>
  <si>
    <r>
      <t xml:space="preserve">dokuments/ nodevums, kas apliecina rādītāja sasniegšanu </t>
    </r>
    <r>
      <rPr>
        <b/>
        <vertAlign val="superscript"/>
        <sz val="11"/>
        <color theme="1"/>
        <rFont val="Arial"/>
        <family val="2"/>
        <charset val="186"/>
      </rPr>
      <t>[1]</t>
    </r>
  </si>
  <si>
    <r>
      <rPr>
        <vertAlign val="superscript"/>
        <sz val="11"/>
        <color theme="1"/>
        <rFont val="Arial"/>
        <family val="2"/>
        <charset val="186"/>
      </rPr>
      <t>[1]</t>
    </r>
    <r>
      <rPr>
        <sz val="11"/>
        <color theme="1"/>
        <rFont val="Arial"/>
        <family val="2"/>
      </rPr>
      <t xml:space="preserve"> norāda dokumenta nosaukumu un pārskatam pievienotā atbilstošā faila nosaukumu</t>
    </r>
  </si>
  <si>
    <t>14. STARPPOSMA REZULTĀTU PROGRESS</t>
  </si>
  <si>
    <t>Plānotie starpposma rezultāti saskaņā ar projekta iesnieguma 3.7.sadaļu</t>
  </si>
  <si>
    <t>Sasniegtie starpposma rezultāti</t>
  </si>
  <si>
    <r>
      <t>nosaukums</t>
    </r>
    <r>
      <rPr>
        <b/>
        <vertAlign val="superscript"/>
        <sz val="11"/>
        <color theme="1"/>
        <rFont val="Arial"/>
        <family val="2"/>
        <charset val="186"/>
      </rPr>
      <t xml:space="preserve"> [1]</t>
    </r>
  </si>
  <si>
    <t>plānotais sasniegšanas laiks</t>
  </si>
  <si>
    <t>paveiktais pārskata periodā</t>
  </si>
  <si>
    <t>faktiskais sasniegšanas laiks</t>
  </si>
  <si>
    <r>
      <t>dokuments/ nodevums, kas apliecina starposma rezultāta sasniegšanu</t>
    </r>
    <r>
      <rPr>
        <b/>
        <vertAlign val="superscript"/>
        <sz val="11"/>
        <color theme="1"/>
        <rFont val="Arial"/>
        <family val="2"/>
        <charset val="186"/>
      </rPr>
      <t xml:space="preserve"> [2]</t>
    </r>
  </si>
  <si>
    <r>
      <t xml:space="preserve">[1] </t>
    </r>
    <r>
      <rPr>
        <sz val="11"/>
        <color theme="1"/>
        <rFont val="Arial"/>
        <family val="2"/>
        <charset val="186"/>
      </rPr>
      <t>katru rezultātu norāda atsevišķā rindā un iekļauj par to starpposma periodu, kura termiņš ir aktuāls uz pārskata perioda noslēgumu un iepriekšējā starpposma periodā vēl nesasniegtos rezultātus</t>
    </r>
  </si>
  <si>
    <r>
      <t xml:space="preserve">[2] </t>
    </r>
    <r>
      <rPr>
        <sz val="11"/>
        <color theme="1"/>
        <rFont val="Arial"/>
        <family val="2"/>
        <charset val="186"/>
      </rPr>
      <t>norāda dokumenta nosaukumu un pārskatam pievienotā atbilstošā faila nosaukumu</t>
    </r>
  </si>
  <si>
    <t>Komentāri, skaidrojumi, ja ir novirzes salīdzinājumā ar projekta iesniegumā plānoto</t>
  </si>
  <si>
    <t>15. ATTIECINĀMO IZDEVUMU KOPSAVILKUMS</t>
  </si>
  <si>
    <t>Izmaksu sadalījums atbilstoši noslēgtajam projekta līgumam</t>
  </si>
  <si>
    <t>Noslēgtajā projekta līgumā apstiprinātās attiecināmās izmaksas, EUR</t>
  </si>
  <si>
    <t>Iepriekšējos pārskatos apstiprinātie attiecināmie izdevumi, EUR</t>
  </si>
  <si>
    <t>Šajā pārskatā iekļautie attiecināmie izdevumi, EUR</t>
  </si>
  <si>
    <t>Visi pārskati kopā, EUR</t>
  </si>
  <si>
    <t>4=(2+3)</t>
  </si>
  <si>
    <t>5=1-4</t>
  </si>
  <si>
    <t>1. Projekta administratīvās izmaksas (ne vairāk kā 5% no kopējām attiecināmajām izmaksām)</t>
  </si>
  <si>
    <t>2. Sanācijas darbu (tai skaitā būvdarbu) un ar sanācijas darbu projektu saistītās būvju un infrastruktūras izbūves un būvju nojaukšanas izmaksas</t>
  </si>
  <si>
    <t>3. Ar sanācijas darbu projektu saistītie pakalpojumi</t>
  </si>
  <si>
    <t>4. Monitoringa tīkla izveide</t>
  </si>
  <si>
    <t>5. Pieredzes apmaiņas pasākumi</t>
  </si>
  <si>
    <t>6. Sabiedrības izpratnes veicināšanas kampaņa</t>
  </si>
  <si>
    <t>7. Projekta publicitātes izmaksas</t>
  </si>
  <si>
    <t>8. Netiešās izmaksas 15% no tiešajām personāla atlīdzības izmaksām</t>
  </si>
  <si>
    <t>16. PĀRSKATA PERIODA ATTIECINĀMIE IZDEVUMI</t>
  </si>
  <si>
    <t>Nr.p.k.</t>
  </si>
  <si>
    <r>
      <t xml:space="preserve">Līdzfinansējuma saņēmējs vai projekta partneris, kas noslēdzis līgumu </t>
    </r>
    <r>
      <rPr>
        <b/>
        <vertAlign val="superscript"/>
        <sz val="11"/>
        <color theme="1"/>
        <rFont val="Arial"/>
        <family val="2"/>
        <charset val="186"/>
      </rPr>
      <t>[1]</t>
    </r>
  </si>
  <si>
    <r>
      <t xml:space="preserve">Izdevumu sadalījums atbilstoši pārskata 15.tabulas iedalījumam </t>
    </r>
    <r>
      <rPr>
        <b/>
        <vertAlign val="superscript"/>
        <sz val="11"/>
        <color theme="1"/>
        <rFont val="Arial"/>
        <family val="2"/>
        <charset val="186"/>
      </rPr>
      <t>[2]</t>
    </r>
  </si>
  <si>
    <r>
      <t xml:space="preserve">Atsauce uz projekta detalizētā budžeta izdevumu apakšpozīciju </t>
    </r>
    <r>
      <rPr>
        <b/>
        <vertAlign val="superscript"/>
        <sz val="11"/>
        <color theme="1"/>
        <rFont val="Arial"/>
        <family val="2"/>
        <charset val="186"/>
      </rPr>
      <t>[3]</t>
    </r>
  </si>
  <si>
    <t>Darbu izpildītājs vai pakalpojumu sniedzējs</t>
  </si>
  <si>
    <t>Projekta izdevumi</t>
  </si>
  <si>
    <t>Rēķina samaksa</t>
  </si>
  <si>
    <t>Uz projektu attiecināmo izdevumu summa, EUR</t>
  </si>
  <si>
    <t>Izdevumu apraksts (izmaksu veids, preces vai pakalpojuma nosaukums)</t>
  </si>
  <si>
    <t>Izdevumus pamatojošā dokumenta Nr. (rēķins, pavadzīme, pieņemš. – nodoš. akts)</t>
  </si>
  <si>
    <t>Izdevumus pamatojošā dokumenta datums (rēķins, pavadzīme, pieņemš. – nodoš. akts)</t>
  </si>
  <si>
    <t>Samaksas dokumenta datums</t>
  </si>
  <si>
    <t>Samaksas dokuments numurs</t>
  </si>
  <si>
    <r>
      <t xml:space="preserve">Summa bez PVN </t>
    </r>
    <r>
      <rPr>
        <b/>
        <vertAlign val="superscript"/>
        <sz val="11"/>
        <color theme="1"/>
        <rFont val="Arial"/>
        <family val="2"/>
        <charset val="186"/>
      </rPr>
      <t>[4]</t>
    </r>
  </si>
  <si>
    <r>
      <t xml:space="preserve">PVN </t>
    </r>
    <r>
      <rPr>
        <b/>
        <vertAlign val="superscript"/>
        <sz val="11"/>
        <color theme="1"/>
        <rFont val="Arial"/>
        <family val="2"/>
        <charset val="186"/>
      </rPr>
      <t>[4]</t>
    </r>
  </si>
  <si>
    <t>Kopējie attiecināmie izdevumi</t>
  </si>
  <si>
    <t>KOPĀ attiecināmie izdevumi:</t>
  </si>
  <si>
    <r>
      <t>t.sk. programmas līdzfinansējums</t>
    </r>
    <r>
      <rPr>
        <sz val="11"/>
        <rFont val="Arial"/>
        <family val="2"/>
        <charset val="186"/>
      </rPr>
      <t xml:space="preserve"> 85</t>
    </r>
    <r>
      <rPr>
        <sz val="11"/>
        <color theme="1"/>
        <rFont val="Arial"/>
        <family val="2"/>
      </rPr>
      <t>%</t>
    </r>
  </si>
  <si>
    <r>
      <rPr>
        <vertAlign val="superscript"/>
        <sz val="11"/>
        <color theme="1"/>
        <rFont val="Arial"/>
        <family val="2"/>
        <charset val="186"/>
      </rPr>
      <t>[1]</t>
    </r>
    <r>
      <rPr>
        <sz val="11"/>
        <color theme="1"/>
        <rFont val="Arial"/>
        <family val="2"/>
      </rPr>
      <t xml:space="preserve"> Tabulā izdevumus grupē, </t>
    </r>
    <r>
      <rPr>
        <u/>
        <sz val="11"/>
        <color theme="1"/>
        <rFont val="Arial"/>
        <family val="2"/>
        <charset val="186"/>
      </rPr>
      <t>vispirms</t>
    </r>
    <r>
      <rPr>
        <sz val="11"/>
        <color theme="1"/>
        <rFont val="Arial"/>
        <family val="2"/>
      </rPr>
      <t xml:space="preserve"> norādot visus </t>
    </r>
    <r>
      <rPr>
        <u/>
        <sz val="11"/>
        <color theme="1"/>
        <rFont val="Arial"/>
        <family val="2"/>
        <charset val="186"/>
      </rPr>
      <t>līdzfinansējuma saņēmēja</t>
    </r>
    <r>
      <rPr>
        <sz val="11"/>
        <color theme="1"/>
        <rFont val="Arial"/>
        <family val="2"/>
      </rPr>
      <t xml:space="preserve"> veiktos maksājumus </t>
    </r>
    <r>
      <rPr>
        <u/>
        <sz val="11"/>
        <color theme="1"/>
        <rFont val="Arial"/>
        <family val="2"/>
        <charset val="186"/>
      </rPr>
      <t>par tiešajām izmaksām</t>
    </r>
    <r>
      <rPr>
        <sz val="11"/>
        <color theme="1"/>
        <rFont val="Arial"/>
        <family val="2"/>
      </rPr>
      <t xml:space="preserve">, </t>
    </r>
    <r>
      <rPr>
        <u/>
        <sz val="11"/>
        <color theme="1"/>
        <rFont val="Arial"/>
        <family val="2"/>
        <charset val="186"/>
      </rPr>
      <t>tad partnera</t>
    </r>
    <r>
      <rPr>
        <sz val="11"/>
        <color theme="1"/>
        <rFont val="Arial"/>
        <family val="2"/>
      </rPr>
      <t xml:space="preserve"> Nr.1 visus veiktos maksājumus, tad partnera Nr.2 visus veiktos maksājumus utt. </t>
    </r>
  </si>
  <si>
    <r>
      <rPr>
        <vertAlign val="superscript"/>
        <sz val="11"/>
        <color theme="1"/>
        <rFont val="Arial"/>
        <family val="2"/>
        <charset val="186"/>
      </rPr>
      <t>[2]</t>
    </r>
    <r>
      <rPr>
        <sz val="11"/>
        <color theme="1"/>
        <rFont val="Arial"/>
        <family val="2"/>
      </rPr>
      <t xml:space="preserve"> Norāda atbilstošo ciparu no 1-8 atkarībā no veiktā izdevumu veida</t>
    </r>
  </si>
  <si>
    <r>
      <rPr>
        <vertAlign val="superscript"/>
        <sz val="11"/>
        <color theme="1"/>
        <rFont val="Arial"/>
        <family val="2"/>
        <charset val="186"/>
      </rPr>
      <t>[3]</t>
    </r>
    <r>
      <rPr>
        <sz val="11"/>
        <color theme="1"/>
        <rFont val="Arial"/>
        <family val="2"/>
        <charset val="186"/>
      </rPr>
      <t xml:space="preserve"> Tiek norādīta zemākā apakšpozīcija no detalizētā budžeta</t>
    </r>
  </si>
  <si>
    <r>
      <rPr>
        <vertAlign val="superscript"/>
        <sz val="11"/>
        <color theme="1"/>
        <rFont val="Arial"/>
        <family val="2"/>
        <charset val="186"/>
      </rPr>
      <t>[4]</t>
    </r>
    <r>
      <rPr>
        <sz val="11"/>
        <color theme="1"/>
        <rFont val="Arial"/>
        <family val="2"/>
      </rPr>
      <t xml:space="preserve"> Ja līdzfinansējuma saņēmējs vai projekta partneris nav PVN maksātājs, tas var neaizpildīt informāciju šajās ailēs, bet norādīt tikai kopējo attiecināmo izdevumu summu</t>
    </r>
  </si>
  <si>
    <t>APLIECINĀJUMS</t>
  </si>
  <si>
    <r>
      <t xml:space="preserve">Parakstot šo apliecinājumu, Norvēģijas finanšu instrumenta 2014.-2021.gada perioda programmas “Klimata pārmaiņu mazināšana, pielāgošanās tām un vide” atklātā konkursa projekta </t>
    </r>
    <r>
      <rPr>
        <b/>
        <sz val="12"/>
        <color rgb="FFFF0000"/>
        <rFont val="Arial"/>
        <family val="2"/>
        <charset val="186"/>
      </rPr>
      <t>&lt;</t>
    </r>
    <r>
      <rPr>
        <b/>
        <i/>
        <sz val="12"/>
        <color rgb="FFFF0000"/>
        <rFont val="Arial"/>
        <family val="2"/>
        <charset val="186"/>
      </rPr>
      <t>projekta nosaukums</t>
    </r>
    <r>
      <rPr>
        <b/>
        <sz val="12"/>
        <color rgb="FFFF0000"/>
        <rFont val="Arial"/>
        <family val="2"/>
        <charset val="186"/>
      </rPr>
      <t>&gt;</t>
    </r>
    <r>
      <rPr>
        <sz val="12"/>
        <color theme="1"/>
        <rFont val="Arial"/>
        <family val="2"/>
        <charset val="186"/>
      </rPr>
      <t xml:space="preserve"> līdzfinansējuma saņēmējs</t>
    </r>
    <r>
      <rPr>
        <b/>
        <sz val="12"/>
        <color theme="1"/>
        <rFont val="Arial"/>
        <family val="2"/>
        <charset val="186"/>
      </rPr>
      <t xml:space="preserve"> </t>
    </r>
    <r>
      <rPr>
        <b/>
        <sz val="12"/>
        <color rgb="FFFF0000"/>
        <rFont val="Arial"/>
        <family val="2"/>
        <charset val="186"/>
      </rPr>
      <t>&lt;</t>
    </r>
    <r>
      <rPr>
        <b/>
        <i/>
        <sz val="12"/>
        <color rgb="FFFF0000"/>
        <rFont val="Arial"/>
        <family val="2"/>
        <charset val="186"/>
      </rPr>
      <t>līdzfinansējuma saņēmēja nosaukums</t>
    </r>
    <r>
      <rPr>
        <b/>
        <sz val="12"/>
        <color rgb="FFFF0000"/>
        <rFont val="Arial"/>
        <family val="2"/>
        <charset val="186"/>
      </rPr>
      <t>&gt;</t>
    </r>
    <r>
      <rPr>
        <b/>
        <sz val="12"/>
        <color theme="1"/>
        <rFont val="Arial"/>
        <family val="2"/>
        <charset val="186"/>
      </rPr>
      <t xml:space="preserve"> </t>
    </r>
    <r>
      <rPr>
        <sz val="12"/>
        <color theme="1"/>
        <rFont val="Arial"/>
        <family val="2"/>
        <charset val="186"/>
      </rPr>
      <t>apstiprina, ka:</t>
    </r>
  </si>
  <si>
    <t>1) projekta pārskatā iekļautie izdevumi ir faktiski veikti, tie atbilst projektā paredzētajam, kā arī ir attiecināmi saskaņā ar prasībām, kas noteiktas Donorvalstu un Latvijas Republikas normatīvajos aktos. Projekta pārskatā iekļautie izdevumi nav finansēti no citiem finanšu avotiem (tai skaitā, no valsts un pašvaldību budžeta, Eiropas Savienības politiku instrumentiem un pārējās ārvalstu finanšu palīdzības). Projekta pārskatā iekļauto izdevumu attaisnojošie dokumenti ir pieejami pārbaudei;</t>
  </si>
  <si>
    <t>2) ir ievērotas publiskā iepirkuma, komercdarbības atbalsta, labas pārvaldības un vides aizsardzības prasības;</t>
  </si>
  <si>
    <t>3) ir ievērots Starptautisko un Latvijas Republikas nacionālo sankciju likumā noteiktais aizliegums sadarboties ar sankciju subjektiem un ir ievērotas starptautiskās sankcijas, nacionālās sankcijas, kā arī likumā noteiktajos gadījumos Eiropas Savienības vai Ziemeļatlantijas līguma organizācijas dalībvalsts noteiktās sankcijas;</t>
  </si>
  <si>
    <t>4) izdevumi veikti izmaksu periodā, ko nosaka programmas apsaimniekotāja un līdzfinansējuma saņēmēja noslēgtais projekta līgums;</t>
  </si>
  <si>
    <t>5) ir ievērota publicitātes un projekta informācijas atbilstība Finanšu instrumentu biroja izstrādātajā Komunikācijas un dizaina rokasgrāmatā noteiktajām prasībām;</t>
  </si>
  <si>
    <t>6) visu ar projektu saistīto darījumu atspoguļošanai ir ieviesta atsevišķa datorizēta grāmatvedības uzskaites sistēma vai atbilstošs grāmatvedības kods/dimensija, kas nodala projekta ietvaros veiktos darījumus, no pārējiem iestādes veiktajiem darījumiem;</t>
  </si>
  <si>
    <t>7) informācija par darījumiem atbilstoši iespējām ir reģistrēta elektroniski un ir pieejama pēc finanšu instrumentu vadībā iesaistīto iestāžu pieprasījuma;</t>
  </si>
  <si>
    <t>8) ir nodrošināta audita izsekojamība;</t>
  </si>
  <si>
    <t>9) projekta pārskatam pievienoto dokumentu kopijas atbilst oriģināliem;</t>
  </si>
  <si>
    <t>10) visi ar projekta īstenošanu saistīto dokumentu oriģināli tiks uzglabāti projekta līgumā noteikto termiņu;</t>
  </si>
  <si>
    <t>11) pārskatā norādītā informācija ir patiesa.</t>
  </si>
  <si>
    <t>Līdzfinansējuma saņēmējs ir informēts, ka programmas apsaimniekotājs, sertifikācijas iestāde, revīzijas iestāde, Iepirkumu uzraudzības birojs, ja nepieciešams, veic finanšu un publisko iepirkumu kontroli, un piekrīt kontroles veikšanai.</t>
  </si>
  <si>
    <t>Pielikuma Nr.</t>
  </si>
  <si>
    <t>Pielikuma nosaukums</t>
  </si>
  <si>
    <t>Valsts kases konta izdruka par pārskata periodu par visiem iepriekš noteiktā projekta ietvaros veiktajiem tiešajiem izdevumiem pārskata periodā, kuros redzama informācija par maksājuma saņēmējiem, maksājumu summām un valūtu, pielietoto valūtas maiņas kursu (ja attiecināms), darījumu veikšanas laiku, maksājuma uzdevuma numuru un maksājuma mērķi.</t>
  </si>
  <si>
    <t>Darba līgumi ar projektā iesaistītajiem darbiniekiem un/vai rīkojumi par darbinieku norīkošanu darbam projektā, amata apraksti atbilstoši projektā norādītajiem uzdevumiem/pienākumiem, darbinieka CV, veselības apdrošināšanu apliecinošie dokumenti un maksājumi, vienošanās par papildu darbu un slodzes sadalījums (ja attiecināms). Vienošanās pie darba līguma vai rīkojums par izmaiņām slodzē, ar kādu darbinieks iesaistīts projektā, par to, ka darbinieks vairs nav iesaistīts projektā, par darba algas, ko maksā no projekta līdzekļiem, izmaiņām. Rīkojumi par naudas balvām un piemaksām, kur redzams naudas balvas un piemaksas piešķiršanas pamatojums.
Darba laika uzskaites tabele par visu iestāde nostrādāto laiku, uz projektu attiecināmās algas aprēķins, atskaites par padarīto (ja attiecināms), personīgā konta izdruka. 
Rīkojumi par atvaļinājumiem, slimības naudas un atvaļinājuma naudas aprēķini.</t>
  </si>
  <si>
    <t>Ekspertu piesaiste.
Uzņēmuma līgumi ar pakalpojuma sniedzējiem un detalizēta darbu tāme vai darba līgums, ja pakalpojuma sniedzējs nav reģistrēts kā pašnodarbināta persona, visu nodokļu aprēķins. Pierādījumi, kas apliecina pakalpojuma sniegšanas faktu – projekta ietvaros izstrādātais nodevums/sagatavotā atskaite saskaņā ar līgumu.
Nodošanas – pieņemšanas akti, rēķini.</t>
  </si>
  <si>
    <t>Aprīkojuma iegāde un apdrošināšana pret zaudējumiem – līgumi ar detalizētu tāmi par iegādi, sertifikāti, nodošanas – pieņemšanas akti, apdrošināšanas polises un tās apmaksu apliecinoši dokumenti (ja nav redzams projekta Valsts kases konta izdrukā), rēķini.</t>
  </si>
  <si>
    <t>Komandējuma rīkojumi, komandējuma atskaites, transporta, ceļa un uzturēšanās izdevumus (naktsmītne, ceļojuma apdrošināšana un dienas nauda), kas nepārsniedz normatīvajos aktos noteiktos apmērus, pamatojošie dokumenti – biļešu pasaknīši, lidmašīnu iekāpšanas kartes, civiltiesiskā apdrošināšana, rēķins par naktsmītni.
Ja ir izmantots iestādes transports, rīkojums par transporta līdzekļa izmantošanu un degvielas apmaksu. 
Ja ir izmantots ārējais pakalpojumu sniedzējs – nomas līgums. Transporta ceļazīmes, kurās atspoguļojas transporta līdzekļa marka, valsts reģistrācijas numurs, komandējuma datums, norāde par personu, kura izmanto autotransportu, brauciena mērķis, degvielas patēriņš un marka, komandējuma maršruts un attālums (km). Rēķini par transporta līdzekļa nomu, ja izmantots ārējais pakalpojumu sniedzējs. Čeki par degvielas iegādi (ja attiecināms).</t>
  </si>
  <si>
    <t>Semināru, konferenču, projekta vadības komitejas, apmācību un darba grupu sanāksmju darba kārtība, protokoli un rīkojumi par pasākumu organizēšanu. Seminārā, konferencēs vai apmācībās piedalījušos personu saraksts. Līgums un rēķins par telpu izmantošanu, pasākuma organizēšanu, dalību apmācībās apliecinošs dokuments (sertifikāts), izdales materiāli, prezentācijas un citi pasākuma norisi apliecinoši dokumenti, nodošanas – pieņemšanas akti, rēķini.</t>
  </si>
  <si>
    <t>Publicitātes materiāli – līgumi ar detalizētu tāmi no pakalpojumu sniedzējiem, rēķini, pavadzīmes, nodošanas – pieņemšanas akti, izdales materiālu paraugi, kuros ir ievērotas Donorvalstu noteiktās publicitātes vadlīniju prasības, foto, video un audio ieraksti elektroniskajā datu nesējā (ja attiecas).</t>
  </si>
  <si>
    <t>Būvniecību pamatojošā dokumentācija – būvniecības ieceres dokumenti, ja tādi nepieciešami (Paskaidrojuma raksts/ Apliecinājuma karte/ būvatļauja), ekspertīzes atzinums, rēķini, nodošanas-pienemšanas akti, kopsavilkumi par izpildītajiem darbiem, forma Nr.2 u.c. izdevumus pamatojošie dokumenti, būvdarbu veicēja un būvspeciālista civiltiesiskās atbildības obligātās apdrošināšanas polise, izmaiņu akti, dokumenti par būvdarbu pabeigšanu, fotogrāfijas u.c. dokumenti pēc nepieciešamības.</t>
  </si>
  <si>
    <t>Zemsliekšņa iepirkumiem – dokumenti, kas apliecina, ka līdzfinansējuma saņēmējs, izvērtējot pakalpojumu sniedzēju/ preču piegādātāju/ būvdarbu veicēju piedāvājumus, ir ievērojis izmaksu lietderību, ekonomiskuma un efektivitātes principus – priekšizpētes veikšana paredzamās līgumcenas noteikšanai, tehniskā specifikācija/ pakalpojuma apraksts, uzaicinājums sniegt cenu piedāvājumu, piedāvājumu izvērtēšanas kritēriji, piedāvājumu atbilstības novērtējums un izvēlētais preču/ pakalpojumu sniedzējs/ būvdarbu veicējs.
Atbilstoši Publisko iepirkumu likumam, Sabiedrisko pakalpojumu sniedzēju iepirkumu likumam, Ministru kabineta 2017.gada 28.februāra noteikumiem Nr.104 “Noteikumi par iepirkuma procedūru un tās piemērošanas kārtību pasūtītāja finansētiem projektiem”, Iepirkumu uzraudzības biroja vadlīnijām “Iepirkumu vadlīnijas sabiedrisko pakalpojumu sniedzējiem” veikto iepirkumu dokumenti – iepirkuma komisijas protokoli, iepirkuma procedūras nolikums, iepirkuma priekšmeta tehniskā specifikācija, uzvarētāja un noraidīto pretendentu piedāvājumi.</t>
  </si>
  <si>
    <t>Neatkarīga sertificēta auditora ziņojums, kas apliecina donorvalsts partnerim radušos izmaksu atbilstību donorvalsts normatīvo aktu prasībām un vispārpieņemtajiem grāmatvedības principiem, donorvalsts noteikumiem un programmas nosacījumiem, ar pievienotu auditēto izmaksu sarakstu.</t>
  </si>
  <si>
    <t>Izdruka no grāmatvedības uzskaites sistēmas par pārskata periodu par tiešajām attiecināmajām izmaksām.</t>
  </si>
  <si>
    <t>Citi dokumenti.</t>
  </si>
  <si>
    <t>ŠIS 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</si>
</sst>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sz val="12"/>
      <color theme="1"/>
      <name val="Arial"/>
      <family val="2"/>
    </font>
    <font>
      <sz val="12"/>
      <color rgb="FFFF0000"/>
      <name val="Arial"/>
      <family val="2"/>
    </font>
    <font>
      <b/>
      <sz val="14"/>
      <color theme="1"/>
      <name val="Arial"/>
      <family val="2"/>
      <charset val="186"/>
    </font>
    <font>
      <sz val="14"/>
      <color theme="1"/>
      <name val="Arial"/>
      <family val="2"/>
      <charset val="186"/>
    </font>
    <font>
      <sz val="12"/>
      <color rgb="FFFF0000"/>
      <name val="Arial"/>
      <family val="2"/>
      <charset val="186"/>
    </font>
    <font>
      <sz val="12"/>
      <color theme="1"/>
      <name val="Arial"/>
      <family val="2"/>
      <charset val="186"/>
    </font>
    <font>
      <sz val="10"/>
      <color theme="1"/>
      <name val="Arial"/>
      <family val="2"/>
      <charset val="186"/>
    </font>
    <font>
      <sz val="11"/>
      <color theme="1"/>
      <name val="Arial"/>
      <family val="2"/>
      <charset val="186"/>
    </font>
    <font>
      <i/>
      <sz val="10"/>
      <color theme="1"/>
      <name val="Arial"/>
      <family val="2"/>
      <charset val="186"/>
    </font>
    <font>
      <b/>
      <sz val="12"/>
      <color theme="1"/>
      <name val="Arial"/>
      <family val="2"/>
      <charset val="186"/>
    </font>
    <font>
      <u/>
      <sz val="11"/>
      <color theme="10"/>
      <name val="Calibri"/>
      <family val="2"/>
      <scheme val="minor"/>
    </font>
    <font>
      <sz val="12"/>
      <name val="Arial"/>
      <family val="2"/>
      <charset val="186"/>
    </font>
    <font>
      <sz val="11"/>
      <color rgb="FFFF0000"/>
      <name val="Arial"/>
      <family val="2"/>
      <charset val="186"/>
    </font>
    <font>
      <b/>
      <sz val="11"/>
      <color theme="1"/>
      <name val="Arial"/>
      <family val="2"/>
      <charset val="186"/>
    </font>
    <font>
      <b/>
      <sz val="11"/>
      <color theme="1"/>
      <name val="Arial"/>
      <family val="2"/>
    </font>
    <font>
      <b/>
      <sz val="11"/>
      <color theme="1"/>
      <name val="Calibri"/>
      <family val="2"/>
      <scheme val="minor"/>
    </font>
    <font>
      <b/>
      <sz val="12"/>
      <color theme="1"/>
      <name val="Arial"/>
      <family val="2"/>
    </font>
    <font>
      <sz val="11"/>
      <color theme="1"/>
      <name val="Arial"/>
      <family val="2"/>
    </font>
    <font>
      <b/>
      <sz val="11"/>
      <color rgb="FFFF0000"/>
      <name val="Arial"/>
      <family val="2"/>
      <charset val="186"/>
    </font>
    <font>
      <b/>
      <vertAlign val="superscript"/>
      <sz val="11"/>
      <color theme="1"/>
      <name val="Arial"/>
      <family val="2"/>
      <charset val="186"/>
    </font>
    <font>
      <vertAlign val="superscript"/>
      <sz val="11"/>
      <color theme="1"/>
      <name val="Arial"/>
      <family val="2"/>
      <charset val="186"/>
    </font>
    <font>
      <u/>
      <sz val="11"/>
      <color theme="1"/>
      <name val="Arial"/>
      <family val="2"/>
      <charset val="186"/>
    </font>
    <font>
      <i/>
      <sz val="11"/>
      <color theme="1"/>
      <name val="Arial"/>
      <family val="2"/>
      <charset val="186"/>
    </font>
    <font>
      <sz val="11"/>
      <name val="Arial"/>
      <family val="2"/>
      <charset val="186"/>
    </font>
    <font>
      <vertAlign val="superscript"/>
      <sz val="11"/>
      <color theme="1"/>
      <name val="Arial"/>
      <family val="2"/>
    </font>
    <font>
      <sz val="10"/>
      <color theme="1"/>
      <name val="Arial"/>
      <family val="2"/>
    </font>
    <font>
      <b/>
      <sz val="12"/>
      <color rgb="FFFF0000"/>
      <name val="Arial"/>
      <family val="2"/>
      <charset val="186"/>
    </font>
    <font>
      <b/>
      <i/>
      <sz val="12"/>
      <color rgb="FFFF0000"/>
      <name val="Arial"/>
      <family val="2"/>
      <charset val="186"/>
    </font>
    <font>
      <b/>
      <sz val="11"/>
      <color theme="1"/>
      <name val="Calibri"/>
      <family val="2"/>
      <charset val="186"/>
      <scheme val="minor"/>
    </font>
  </fonts>
  <fills count="10">
    <fill>
      <patternFill patternType="none"/>
    </fill>
    <fill>
      <patternFill patternType="gray125"/>
    </fill>
    <fill>
      <patternFill patternType="solid">
        <fgColor rgb="FFFDADA5"/>
        <bgColor indexed="64"/>
      </patternFill>
    </fill>
    <fill>
      <patternFill patternType="solid">
        <fgColor rgb="FFED772F"/>
        <bgColor indexed="64"/>
      </patternFill>
    </fill>
    <fill>
      <patternFill patternType="solid">
        <fgColor theme="4" tint="0.79998168889431442"/>
        <bgColor indexed="64"/>
      </patternFill>
    </fill>
    <fill>
      <patternFill patternType="solid">
        <fgColor theme="7"/>
        <bgColor indexed="64"/>
      </patternFill>
    </fill>
    <fill>
      <patternFill patternType="solid">
        <fgColor rgb="FFCAE6EE"/>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36">
    <xf numFmtId="0" fontId="0" fillId="0" borderId="0" xfId="0"/>
    <xf numFmtId="0" fontId="1" fillId="0" borderId="0" xfId="0" applyFont="1" applyAlignment="1" applyProtection="1">
      <alignment vertical="center"/>
      <protection hidden="1"/>
    </xf>
    <xf numFmtId="0" fontId="2" fillId="0" borderId="0" xfId="0" applyFont="1" applyAlignment="1" applyProtection="1">
      <alignment vertical="center"/>
      <protection hidden="1"/>
    </xf>
    <xf numFmtId="0" fontId="1"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6" fillId="0" borderId="0" xfId="0" applyFont="1" applyAlignment="1" applyProtection="1">
      <alignment vertical="center"/>
      <protection hidden="1"/>
    </xf>
    <xf numFmtId="0" fontId="6" fillId="2" borderId="0" xfId="0" applyFont="1" applyFill="1" applyAlignment="1" applyProtection="1">
      <alignment vertical="center"/>
      <protection hidden="1"/>
    </xf>
    <xf numFmtId="0" fontId="6" fillId="0" borderId="0" xfId="0" applyFont="1" applyProtection="1">
      <protection hidden="1"/>
    </xf>
    <xf numFmtId="0" fontId="6"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10" fillId="0" borderId="0" xfId="0" applyFont="1" applyAlignment="1" applyProtection="1">
      <alignment vertical="center"/>
      <protection hidden="1"/>
    </xf>
    <xf numFmtId="0" fontId="6" fillId="0" borderId="0" xfId="0" applyFont="1"/>
    <xf numFmtId="0" fontId="6" fillId="0" borderId="0" xfId="0" applyFont="1" applyAlignment="1">
      <alignment horizontal="left" vertical="center"/>
    </xf>
    <xf numFmtId="0" fontId="6" fillId="0" borderId="2" xfId="0" applyFont="1" applyBorder="1" applyAlignment="1">
      <alignment horizontal="left" vertical="center"/>
    </xf>
    <xf numFmtId="0" fontId="8" fillId="3" borderId="0" xfId="0" applyFont="1" applyFill="1" applyProtection="1">
      <protection hidden="1"/>
    </xf>
    <xf numFmtId="0" fontId="8" fillId="0" borderId="0" xfId="0" applyFont="1" applyProtection="1">
      <protection hidden="1"/>
    </xf>
    <xf numFmtId="0" fontId="8" fillId="2" borderId="0" xfId="0" applyFont="1" applyFill="1" applyProtection="1">
      <protection hidden="1"/>
    </xf>
    <xf numFmtId="0" fontId="13" fillId="0" borderId="0" xfId="0" applyFont="1" applyProtection="1">
      <protection hidden="1"/>
    </xf>
    <xf numFmtId="0" fontId="13"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horizontal="left"/>
      <protection hidden="1"/>
    </xf>
    <xf numFmtId="0" fontId="15" fillId="3" borderId="0" xfId="0" applyFont="1" applyFill="1" applyProtection="1">
      <protection hidden="1"/>
    </xf>
    <xf numFmtId="0" fontId="16" fillId="3" borderId="0" xfId="0" applyFont="1" applyFill="1"/>
    <xf numFmtId="0" fontId="16" fillId="0" borderId="0" xfId="0" applyFont="1"/>
    <xf numFmtId="0" fontId="15" fillId="0" borderId="0" xfId="0" applyFont="1" applyProtection="1">
      <protection hidden="1"/>
    </xf>
    <xf numFmtId="0" fontId="17" fillId="0" borderId="0" xfId="0" applyFont="1" applyAlignment="1" applyProtection="1">
      <alignment vertical="center"/>
      <protection hidden="1"/>
    </xf>
    <xf numFmtId="0" fontId="15" fillId="2" borderId="0" xfId="0" applyFont="1" applyFill="1" applyProtection="1">
      <protection hidden="1"/>
    </xf>
    <xf numFmtId="0" fontId="8" fillId="6" borderId="1" xfId="0" applyFont="1" applyFill="1" applyBorder="1" applyProtection="1">
      <protection hidden="1"/>
    </xf>
    <xf numFmtId="0" fontId="18" fillId="0" borderId="0" xfId="0" applyFont="1" applyProtection="1">
      <protection hidden="1"/>
    </xf>
    <xf numFmtId="0" fontId="18" fillId="2" borderId="0" xfId="0" applyFont="1" applyFill="1" applyProtection="1">
      <protection hidden="1"/>
    </xf>
    <xf numFmtId="0" fontId="18" fillId="3" borderId="0" xfId="0" applyFont="1" applyFill="1" applyProtection="1">
      <protection hidden="1"/>
    </xf>
    <xf numFmtId="0" fontId="8" fillId="6" borderId="1" xfId="0" applyFont="1" applyFill="1" applyBorder="1" applyAlignment="1" applyProtection="1">
      <alignment horizontal="center"/>
      <protection hidden="1"/>
    </xf>
    <xf numFmtId="0" fontId="14" fillId="7" borderId="1"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center" vertical="center" wrapText="1"/>
      <protection hidden="1"/>
    </xf>
    <xf numFmtId="0" fontId="18" fillId="6" borderId="6" xfId="0" applyFont="1" applyFill="1" applyBorder="1" applyAlignment="1" applyProtection="1">
      <alignment vertical="top" wrapText="1"/>
      <protection hidden="1"/>
    </xf>
    <xf numFmtId="0" fontId="18" fillId="6" borderId="1" xfId="0" applyFont="1" applyFill="1" applyBorder="1" applyAlignment="1" applyProtection="1">
      <alignment vertical="top" wrapText="1"/>
      <protection hidden="1"/>
    </xf>
    <xf numFmtId="0" fontId="13" fillId="0" borderId="0" xfId="0" applyFont="1" applyAlignment="1" applyProtection="1">
      <alignment horizontal="left" vertical="top"/>
      <protection hidden="1"/>
    </xf>
    <xf numFmtId="0" fontId="8" fillId="6" borderId="1" xfId="0" applyFont="1" applyFill="1" applyBorder="1" applyAlignment="1" applyProtection="1">
      <alignment vertical="top" wrapText="1"/>
      <protection hidden="1"/>
    </xf>
    <xf numFmtId="0" fontId="8" fillId="4" borderId="1" xfId="0" applyFont="1" applyFill="1" applyBorder="1" applyAlignment="1" applyProtection="1">
      <alignment horizontal="center" vertical="top" wrapText="1"/>
      <protection hidden="1"/>
    </xf>
    <xf numFmtId="0" fontId="8" fillId="4" borderId="1" xfId="0" applyFont="1" applyFill="1" applyBorder="1" applyAlignment="1" applyProtection="1">
      <alignment horizontal="left" vertical="top" wrapText="1"/>
      <protection hidden="1"/>
    </xf>
    <xf numFmtId="0" fontId="6" fillId="0" borderId="0" xfId="0" applyFont="1" applyAlignment="1">
      <alignment vertical="center"/>
    </xf>
    <xf numFmtId="0" fontId="12" fillId="0" borderId="0" xfId="1" applyFont="1" applyAlignment="1">
      <alignment vertical="center"/>
    </xf>
    <xf numFmtId="0" fontId="14" fillId="7" borderId="3" xfId="0" applyFont="1" applyFill="1" applyBorder="1" applyAlignment="1" applyProtection="1">
      <alignment horizontal="center" vertical="center" wrapText="1"/>
      <protection hidden="1"/>
    </xf>
    <xf numFmtId="2" fontId="18" fillId="6" borderId="1" xfId="0" applyNumberFormat="1" applyFont="1" applyFill="1" applyBorder="1" applyAlignment="1" applyProtection="1">
      <alignment horizontal="center" vertical="top" wrapText="1"/>
      <protection hidden="1"/>
    </xf>
    <xf numFmtId="0" fontId="19" fillId="0" borderId="0" xfId="0" applyFont="1" applyAlignment="1" applyProtection="1">
      <alignment horizontal="left" vertical="top"/>
      <protection hidden="1"/>
    </xf>
    <xf numFmtId="0" fontId="18" fillId="6" borderId="6" xfId="0" applyFont="1" applyFill="1" applyBorder="1" applyAlignment="1" applyProtection="1">
      <alignment horizontal="left" vertical="top" wrapText="1"/>
      <protection hidden="1"/>
    </xf>
    <xf numFmtId="0" fontId="18" fillId="0" borderId="0" xfId="0" applyFont="1" applyAlignment="1" applyProtection="1">
      <alignment horizontal="right"/>
      <protection hidden="1"/>
    </xf>
    <xf numFmtId="2" fontId="15" fillId="0" borderId="0" xfId="0" applyNumberFormat="1" applyFont="1" applyAlignment="1" applyProtection="1">
      <alignment horizontal="right" vertical="top" wrapText="1"/>
      <protection hidden="1"/>
    </xf>
    <xf numFmtId="2" fontId="15" fillId="0" borderId="0" xfId="0" applyNumberFormat="1" applyFont="1" applyAlignment="1" applyProtection="1">
      <alignment horizontal="center" vertical="top" wrapText="1"/>
      <protection hidden="1"/>
    </xf>
    <xf numFmtId="2" fontId="18" fillId="0" borderId="0" xfId="0" applyNumberFormat="1" applyFont="1" applyAlignment="1" applyProtection="1">
      <alignment horizontal="center"/>
      <protection hidden="1"/>
    </xf>
    <xf numFmtId="0" fontId="18" fillId="6" borderId="1" xfId="0" applyFont="1" applyFill="1" applyBorder="1" applyAlignment="1" applyProtection="1">
      <alignment horizontal="left" vertical="top" wrapText="1"/>
      <protection hidden="1"/>
    </xf>
    <xf numFmtId="0" fontId="8" fillId="7" borderId="3" xfId="0" applyFont="1" applyFill="1" applyBorder="1" applyAlignment="1" applyProtection="1">
      <alignment horizontal="center" vertical="center" wrapText="1"/>
      <protection hidden="1"/>
    </xf>
    <xf numFmtId="2" fontId="14" fillId="6" borderId="1" xfId="0" applyNumberFormat="1" applyFont="1" applyFill="1" applyBorder="1" applyAlignment="1" applyProtection="1">
      <alignment horizontal="right" vertical="top"/>
      <protection hidden="1"/>
    </xf>
    <xf numFmtId="0" fontId="8" fillId="0" borderId="0" xfId="0" applyFont="1"/>
    <xf numFmtId="0" fontId="6" fillId="0" borderId="0" xfId="0" applyFont="1" applyAlignment="1">
      <alignment horizontal="justify"/>
    </xf>
    <xf numFmtId="0" fontId="8" fillId="0" borderId="1" xfId="0" applyFont="1" applyBorder="1" applyAlignment="1">
      <alignment horizontal="center" vertical="center"/>
    </xf>
    <xf numFmtId="0" fontId="18" fillId="6" borderId="1" xfId="0" applyFont="1" applyFill="1" applyBorder="1" applyAlignment="1" applyProtection="1">
      <alignment horizontal="center" vertical="top" wrapText="1"/>
      <protection hidden="1"/>
    </xf>
    <xf numFmtId="4" fontId="18" fillId="6" borderId="1" xfId="0" applyNumberFormat="1" applyFont="1" applyFill="1" applyBorder="1" applyAlignment="1" applyProtection="1">
      <alignment horizontal="center" vertical="top" wrapText="1"/>
      <protection hidden="1"/>
    </xf>
    <xf numFmtId="4" fontId="18" fillId="8" borderId="1" xfId="0" applyNumberFormat="1" applyFont="1" applyFill="1" applyBorder="1" applyAlignment="1" applyProtection="1">
      <alignment horizontal="center" vertical="top" wrapText="1"/>
      <protection hidden="1"/>
    </xf>
    <xf numFmtId="4" fontId="15" fillId="8" borderId="1" xfId="0" applyNumberFormat="1" applyFont="1" applyFill="1" applyBorder="1" applyAlignment="1" applyProtection="1">
      <alignment horizontal="center" vertical="top" wrapText="1"/>
      <protection hidden="1"/>
    </xf>
    <xf numFmtId="4" fontId="18" fillId="8" borderId="1" xfId="0" applyNumberFormat="1" applyFont="1" applyFill="1" applyBorder="1" applyAlignment="1" applyProtection="1">
      <alignment horizontal="center"/>
      <protection hidden="1"/>
    </xf>
    <xf numFmtId="0" fontId="14" fillId="5" borderId="1" xfId="0" applyFont="1" applyFill="1" applyBorder="1" applyAlignment="1">
      <alignment horizontal="center" vertical="center" wrapText="1"/>
    </xf>
    <xf numFmtId="0" fontId="14" fillId="7" borderId="9" xfId="0" applyFont="1" applyFill="1" applyBorder="1" applyAlignment="1" applyProtection="1">
      <alignment horizontal="center" vertical="center" wrapText="1"/>
      <protection hidden="1"/>
    </xf>
    <xf numFmtId="0" fontId="8" fillId="7" borderId="1" xfId="0" applyFont="1" applyFill="1" applyBorder="1" applyAlignment="1" applyProtection="1">
      <alignment horizontal="left" vertical="center" wrapText="1"/>
      <protection hidden="1"/>
    </xf>
    <xf numFmtId="2" fontId="18" fillId="0" borderId="1" xfId="0" applyNumberFormat="1" applyFont="1" applyBorder="1" applyAlignment="1" applyProtection="1">
      <alignment horizontal="left" vertical="center" wrapText="1"/>
      <protection hidden="1"/>
    </xf>
    <xf numFmtId="0" fontId="25" fillId="0" borderId="0" xfId="0" applyFont="1" applyProtection="1">
      <protection hidden="1"/>
    </xf>
    <xf numFmtId="0" fontId="0" fillId="7" borderId="0" xfId="0" applyFill="1" applyAlignment="1">
      <alignment wrapText="1"/>
    </xf>
    <xf numFmtId="0" fontId="14" fillId="7" borderId="1" xfId="0" applyFont="1" applyFill="1" applyBorder="1" applyAlignment="1">
      <alignment horizontal="center" vertical="center" wrapText="1"/>
    </xf>
    <xf numFmtId="0" fontId="26" fillId="0" borderId="0" xfId="0" applyFont="1" applyAlignment="1" applyProtection="1">
      <alignment horizontal="right"/>
      <protection hidden="1"/>
    </xf>
    <xf numFmtId="4" fontId="8" fillId="8" borderId="1" xfId="0" applyNumberFormat="1" applyFont="1" applyFill="1" applyBorder="1" applyAlignment="1" applyProtection="1">
      <alignment horizontal="center" vertical="top" wrapText="1"/>
      <protection hidden="1"/>
    </xf>
    <xf numFmtId="2" fontId="18" fillId="6" borderId="1" xfId="0" applyNumberFormat="1" applyFont="1" applyFill="1" applyBorder="1" applyAlignment="1" applyProtection="1">
      <alignment horizontal="left" vertical="top" wrapText="1"/>
      <protection hidden="1"/>
    </xf>
    <xf numFmtId="2" fontId="14" fillId="6" borderId="1" xfId="0" applyNumberFormat="1" applyFont="1" applyFill="1" applyBorder="1" applyAlignment="1" applyProtection="1">
      <alignment horizontal="right" vertical="top" wrapText="1"/>
      <protection hidden="1"/>
    </xf>
    <xf numFmtId="0" fontId="10" fillId="3" borderId="0" xfId="0" applyFont="1" applyFill="1" applyAlignment="1">
      <alignment horizontal="justify" vertical="center" wrapText="1"/>
    </xf>
    <xf numFmtId="0" fontId="6" fillId="3" borderId="0" xfId="0" applyFont="1" applyFill="1" applyAlignment="1">
      <alignment vertical="center" wrapText="1"/>
    </xf>
    <xf numFmtId="0" fontId="3" fillId="0" borderId="0" xfId="0" applyFont="1" applyAlignment="1">
      <alignment horizontal="center"/>
    </xf>
    <xf numFmtId="0" fontId="4" fillId="0" borderId="0" xfId="0" applyFont="1" applyAlignment="1">
      <alignment horizontal="center"/>
    </xf>
    <xf numFmtId="0" fontId="7" fillId="0" borderId="0" xfId="0" applyFont="1" applyAlignment="1">
      <alignment horizontal="justify" vertical="center" wrapText="1"/>
    </xf>
    <xf numFmtId="0" fontId="8" fillId="0" borderId="0" xfId="0" applyFont="1" applyAlignment="1">
      <alignment vertical="center" wrapText="1"/>
    </xf>
    <xf numFmtId="0" fontId="8" fillId="0" borderId="0" xfId="0" applyFont="1" applyAlignment="1">
      <alignment wrapText="1"/>
    </xf>
    <xf numFmtId="0" fontId="6" fillId="4" borderId="1" xfId="0" applyFont="1" applyFill="1" applyBorder="1" applyAlignment="1" applyProtection="1">
      <alignment horizontal="center" vertical="center" wrapText="1"/>
      <protection hidden="1"/>
    </xf>
    <xf numFmtId="0" fontId="8" fillId="4" borderId="1" xfId="0" applyFont="1" applyFill="1" applyBorder="1" applyAlignment="1">
      <alignment horizontal="center" vertical="center" wrapText="1"/>
    </xf>
    <xf numFmtId="4" fontId="6" fillId="9" borderId="1" xfId="0" applyNumberFormat="1" applyFont="1" applyFill="1" applyBorder="1" applyAlignment="1" applyProtection="1">
      <alignment horizontal="center" vertical="center" wrapText="1"/>
      <protection hidden="1"/>
    </xf>
    <xf numFmtId="4" fontId="8" fillId="9" borderId="1" xfId="0" applyNumberFormat="1" applyFont="1" applyFill="1" applyBorder="1" applyAlignment="1">
      <alignment horizontal="center" vertical="center" wrapText="1"/>
    </xf>
    <xf numFmtId="4" fontId="6" fillId="4" borderId="1" xfId="0" applyNumberFormat="1" applyFont="1" applyFill="1" applyBorder="1" applyAlignment="1" applyProtection="1">
      <alignment horizontal="center" vertical="center" wrapText="1"/>
      <protection hidden="1"/>
    </xf>
    <xf numFmtId="4" fontId="8" fillId="4" borderId="1" xfId="0" applyNumberFormat="1" applyFont="1" applyFill="1" applyBorder="1" applyAlignment="1">
      <alignment horizontal="center" vertical="center" wrapText="1"/>
    </xf>
    <xf numFmtId="0" fontId="7" fillId="0" borderId="0" xfId="0" applyFont="1" applyAlignment="1" applyProtection="1">
      <alignment vertical="center" wrapText="1"/>
      <protection hidden="1"/>
    </xf>
    <xf numFmtId="0" fontId="6" fillId="0" borderId="0" xfId="0" applyFont="1" applyAlignment="1">
      <alignment horizontal="left" vertical="center" wrapText="1"/>
    </xf>
    <xf numFmtId="0" fontId="18" fillId="7" borderId="0" xfId="0" applyFont="1" applyFill="1" applyAlignment="1" applyProtection="1">
      <alignment wrapText="1"/>
      <protection hidden="1"/>
    </xf>
    <xf numFmtId="0" fontId="0" fillId="7" borderId="0" xfId="0" applyFill="1" applyAlignment="1">
      <alignment wrapText="1"/>
    </xf>
    <xf numFmtId="0" fontId="18" fillId="4" borderId="1" xfId="0" applyFont="1" applyFill="1" applyBorder="1" applyAlignment="1" applyProtection="1">
      <alignment vertical="top" wrapText="1"/>
      <protection hidden="1"/>
    </xf>
    <xf numFmtId="0" fontId="0" fillId="4" borderId="1" xfId="0" applyFill="1" applyBorder="1" applyAlignment="1">
      <alignment vertical="top" wrapText="1"/>
    </xf>
    <xf numFmtId="0" fontId="6" fillId="3" borderId="0" xfId="0" applyFont="1" applyFill="1" applyAlignment="1">
      <alignment wrapText="1"/>
    </xf>
    <xf numFmtId="0" fontId="14"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0" fillId="0" borderId="7" xfId="0" applyBorder="1" applyAlignment="1">
      <alignment horizontal="center" vertical="center" wrapText="1"/>
    </xf>
    <xf numFmtId="0" fontId="8" fillId="6" borderId="6" xfId="0" applyFont="1" applyFill="1" applyBorder="1" applyAlignment="1" applyProtection="1">
      <alignment horizontal="center" vertical="top" wrapText="1"/>
      <protection hidden="1"/>
    </xf>
    <xf numFmtId="0" fontId="8" fillId="6" borderId="7" xfId="0" applyFont="1" applyFill="1" applyBorder="1" applyAlignment="1" applyProtection="1">
      <alignment horizontal="center" vertical="top" wrapText="1"/>
      <protection hidden="1"/>
    </xf>
    <xf numFmtId="0" fontId="14" fillId="7" borderId="3" xfId="0" applyFont="1" applyFill="1" applyBorder="1" applyAlignment="1" applyProtection="1">
      <alignment horizontal="center" vertical="center" wrapText="1"/>
      <protection hidden="1"/>
    </xf>
    <xf numFmtId="0" fontId="14" fillId="7" borderId="5" xfId="0" applyFont="1" applyFill="1" applyBorder="1" applyAlignment="1" applyProtection="1">
      <alignment horizontal="center" vertical="center" wrapText="1"/>
      <protection hidden="1"/>
    </xf>
    <xf numFmtId="0" fontId="14" fillId="3" borderId="0" xfId="0" applyFont="1" applyFill="1" applyAlignment="1" applyProtection="1">
      <alignment wrapText="1"/>
      <protection hidden="1"/>
    </xf>
    <xf numFmtId="0" fontId="0" fillId="0" borderId="0" xfId="0" applyAlignment="1">
      <alignment wrapText="1"/>
    </xf>
    <xf numFmtId="0" fontId="14"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0" applyFont="1" applyFill="1" applyBorder="1" applyAlignment="1">
      <alignment wrapText="1"/>
    </xf>
    <xf numFmtId="0" fontId="14" fillId="7" borderId="3" xfId="0" applyFont="1" applyFill="1" applyBorder="1" applyAlignment="1">
      <alignment horizontal="center" vertical="center" wrapText="1"/>
    </xf>
    <xf numFmtId="0" fontId="0" fillId="0" borderId="4" xfId="0" applyBorder="1" applyAlignment="1">
      <alignment horizontal="center" wrapText="1"/>
    </xf>
    <xf numFmtId="0" fontId="14" fillId="7" borderId="0" xfId="0" applyFont="1" applyFill="1" applyAlignment="1" applyProtection="1">
      <alignment wrapText="1"/>
      <protection hidden="1"/>
    </xf>
    <xf numFmtId="0" fontId="14" fillId="7" borderId="6" xfId="0" applyFont="1" applyFill="1" applyBorder="1" applyAlignment="1" applyProtection="1">
      <alignment horizontal="center" vertical="center" wrapText="1"/>
      <protection hidden="1"/>
    </xf>
    <xf numFmtId="0" fontId="14" fillId="7" borderId="8" xfId="0" applyFont="1" applyFill="1" applyBorder="1" applyAlignment="1" applyProtection="1">
      <alignment horizontal="center" vertical="center" wrapText="1"/>
      <protection hidden="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8" fillId="6" borderId="6" xfId="0" applyFont="1" applyFill="1" applyBorder="1" applyAlignment="1" applyProtection="1">
      <alignment vertical="top" wrapText="1"/>
      <protection hidden="1"/>
    </xf>
    <xf numFmtId="0" fontId="0" fillId="0" borderId="7" xfId="0" applyBorder="1" applyAlignment="1">
      <alignment vertical="top" wrapText="1"/>
    </xf>
    <xf numFmtId="0" fontId="10" fillId="3" borderId="0" xfId="0" applyFont="1" applyFill="1" applyAlignment="1" applyProtection="1">
      <alignment horizontal="left" wrapText="1"/>
      <protection hidden="1"/>
    </xf>
    <xf numFmtId="0" fontId="0" fillId="0" borderId="0" xfId="0" applyAlignment="1">
      <alignment horizontal="left" wrapText="1"/>
    </xf>
    <xf numFmtId="0" fontId="29" fillId="0" borderId="0" xfId="0" applyFont="1" applyAlignment="1">
      <alignment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2" fontId="15" fillId="6" borderId="6" xfId="0" applyNumberFormat="1" applyFont="1" applyFill="1" applyBorder="1" applyAlignment="1" applyProtection="1">
      <alignment horizontal="right" vertical="top" wrapText="1"/>
      <protection hidden="1"/>
    </xf>
    <xf numFmtId="0" fontId="0" fillId="0" borderId="7" xfId="0" applyBorder="1" applyAlignment="1">
      <alignment horizontal="right" vertical="top" wrapText="1"/>
    </xf>
    <xf numFmtId="0" fontId="14" fillId="7" borderId="9" xfId="0" applyFont="1" applyFill="1" applyBorder="1" applyAlignment="1" applyProtection="1">
      <alignment horizontal="right" vertical="center" wrapText="1"/>
      <protection hidden="1"/>
    </xf>
    <xf numFmtId="0" fontId="14" fillId="7" borderId="10" xfId="0" applyFont="1" applyFill="1" applyBorder="1" applyAlignment="1" applyProtection="1">
      <alignment horizontal="right" vertical="center" wrapText="1"/>
      <protection hidden="1"/>
    </xf>
    <xf numFmtId="0" fontId="14" fillId="7" borderId="11" xfId="0" applyFont="1" applyFill="1" applyBorder="1" applyAlignment="1" applyProtection="1">
      <alignment horizontal="right" vertical="center" wrapText="1"/>
      <protection hidden="1"/>
    </xf>
    <xf numFmtId="0" fontId="14" fillId="7" borderId="12" xfId="0" applyFont="1" applyFill="1" applyBorder="1" applyAlignment="1" applyProtection="1">
      <alignment horizontal="right" vertical="center" wrapText="1"/>
      <protection hidden="1"/>
    </xf>
    <xf numFmtId="0" fontId="0" fillId="0" borderId="8" xfId="0" applyBorder="1" applyAlignment="1">
      <alignment vertical="top" wrapText="1"/>
    </xf>
    <xf numFmtId="0" fontId="29" fillId="7" borderId="0" xfId="0" applyFont="1" applyFill="1" applyAlignment="1">
      <alignment wrapText="1"/>
    </xf>
    <xf numFmtId="0" fontId="14" fillId="7" borderId="7"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right" vertical="center" wrapText="1"/>
      <protection hidden="1"/>
    </xf>
    <xf numFmtId="0" fontId="14" fillId="7" borderId="7" xfId="0" applyFont="1" applyFill="1" applyBorder="1" applyAlignment="1" applyProtection="1">
      <alignment horizontal="right" vertical="center" wrapText="1"/>
      <protection hidden="1"/>
    </xf>
    <xf numFmtId="0" fontId="18" fillId="4" borderId="1" xfId="0" applyFont="1" applyFill="1" applyBorder="1" applyAlignment="1" applyProtection="1">
      <alignment horizontal="center" vertical="top" wrapText="1"/>
      <protection hidden="1"/>
    </xf>
    <xf numFmtId="0" fontId="14" fillId="7" borderId="1" xfId="0" applyFont="1" applyFill="1" applyBorder="1" applyAlignment="1" applyProtection="1">
      <alignment horizontal="center" vertical="center" wrapText="1"/>
      <protection hidden="1"/>
    </xf>
    <xf numFmtId="0" fontId="6" fillId="0" borderId="0" xfId="0" applyFont="1" applyAlignment="1">
      <alignment horizontal="justify" wrapText="1"/>
    </xf>
    <xf numFmtId="0" fontId="3" fillId="0" borderId="0" xfId="0" applyFont="1" applyAlignment="1">
      <alignment horizontal="center" wrapText="1"/>
    </xf>
    <xf numFmtId="0" fontId="12" fillId="0" borderId="0" xfId="0" applyFont="1" applyAlignment="1">
      <alignment horizontal="justify" wrapText="1"/>
    </xf>
    <xf numFmtId="0" fontId="8" fillId="0" borderId="0" xfId="0" applyFont="1" applyAlignment="1">
      <alignment horizontal="center" vertical="center" wrapText="1"/>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1038225</xdr:colOff>
      <xdr:row>3</xdr:row>
      <xdr:rowOff>3993</xdr:rowOff>
    </xdr:from>
    <xdr:to>
      <xdr:col>4</xdr:col>
      <xdr:colOff>276225</xdr:colOff>
      <xdr:row>8</xdr:row>
      <xdr:rowOff>23120</xdr:rowOff>
    </xdr:to>
    <xdr:pic>
      <xdr:nvPicPr>
        <xdr:cNvPr id="4" name="Picture 3" descr="Norway_grants@4x">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0" y="575493"/>
          <a:ext cx="866775" cy="971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428625</xdr:colOff>
      <xdr:row>18</xdr:row>
      <xdr:rowOff>200025</xdr:rowOff>
    </xdr:from>
    <xdr:to>
      <xdr:col>16</xdr:col>
      <xdr:colOff>323850</xdr:colOff>
      <xdr:row>23</xdr:row>
      <xdr:rowOff>85725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305925" y="4343400"/>
          <a:ext cx="2333625" cy="10763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pPr algn="ctr"/>
          <a:r>
            <a:rPr lang="lv-LV" sz="1050" baseline="0">
              <a:solidFill>
                <a:schemeClr val="bg2">
                  <a:lumMod val="25000"/>
                </a:schemeClr>
              </a:solidFill>
            </a:rPr>
            <a:t>                               Laukos dzeltenā krāsā </a:t>
          </a:r>
        </a:p>
        <a:p>
          <a:r>
            <a:rPr lang="lv-LV" sz="1050" baseline="0">
              <a:solidFill>
                <a:schemeClr val="bg2">
                  <a:lumMod val="25000"/>
                </a:schemeClr>
              </a:solidFill>
            </a:rPr>
            <a:t>                                dati ielasās no citas</a:t>
          </a:r>
        </a:p>
        <a:p>
          <a:r>
            <a:rPr lang="lv-LV" sz="1050" baseline="0">
              <a:solidFill>
                <a:schemeClr val="bg2">
                  <a:lumMod val="25000"/>
                </a:schemeClr>
              </a:solidFill>
            </a:rPr>
            <a:t>                                pārskata lapas.</a:t>
          </a:r>
        </a:p>
      </xdr:txBody>
    </xdr:sp>
    <xdr:clientData/>
  </xdr:twoCellAnchor>
  <xdr:twoCellAnchor>
    <xdr:from>
      <xdr:col>13</xdr:col>
      <xdr:colOff>38100</xdr:colOff>
      <xdr:row>19</xdr:row>
      <xdr:rowOff>76200</xdr:rowOff>
    </xdr:from>
    <xdr:to>
      <xdr:col>14</xdr:col>
      <xdr:colOff>28575</xdr:colOff>
      <xdr:row>20</xdr:row>
      <xdr:rowOff>152400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525000" y="44291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65809</xdr:colOff>
      <xdr:row>21</xdr:row>
      <xdr:rowOff>138545</xdr:rowOff>
    </xdr:from>
    <xdr:to>
      <xdr:col>14</xdr:col>
      <xdr:colOff>56284</xdr:colOff>
      <xdr:row>22</xdr:row>
      <xdr:rowOff>233795</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547514" y="5290704"/>
          <a:ext cx="596611" cy="32038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editAs="oneCell">
    <xdr:from>
      <xdr:col>4</xdr:col>
      <xdr:colOff>583862</xdr:colOff>
      <xdr:row>0</xdr:row>
      <xdr:rowOff>148515</xdr:rowOff>
    </xdr:from>
    <xdr:to>
      <xdr:col>5</xdr:col>
      <xdr:colOff>1028321</xdr:colOff>
      <xdr:row>9</xdr:row>
      <xdr:rowOff>180738</xdr:rowOff>
    </xdr:to>
    <xdr:pic>
      <xdr:nvPicPr>
        <xdr:cNvPr id="7" name="Picture 6" descr="VARAM">
          <a:extLst>
            <a:ext uri="{FF2B5EF4-FFF2-40B4-BE49-F238E27FC236}">
              <a16:creationId xmlns:a16="http://schemas.microsoft.com/office/drawing/2014/main" id="{EC8A76A8-3012-4DA7-831D-380AA7597F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5206" y="148515"/>
          <a:ext cx="1826125" cy="1845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381000</xdr:colOff>
      <xdr:row>4</xdr:row>
      <xdr:rowOff>171450</xdr:rowOff>
    </xdr:from>
    <xdr:to>
      <xdr:col>15</xdr:col>
      <xdr:colOff>276225</xdr:colOff>
      <xdr:row>4</xdr:row>
      <xdr:rowOff>695325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306175" y="1019175"/>
          <a:ext cx="2333625" cy="5238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11</xdr:col>
      <xdr:colOff>600075</xdr:colOff>
      <xdr:row>4</xdr:row>
      <xdr:rowOff>257173</xdr:rowOff>
    </xdr:from>
    <xdr:to>
      <xdr:col>12</xdr:col>
      <xdr:colOff>590550</xdr:colOff>
      <xdr:row>4</xdr:row>
      <xdr:rowOff>590548</xdr:rowOff>
    </xdr:to>
    <xdr:sp macro="" textlink="">
      <xdr:nvSpPr>
        <xdr:cNvPr id="3" name="Rectangle 2">
          <a:extLst>
            <a:ext uri="{FF2B5EF4-FFF2-40B4-BE49-F238E27FC236}">
              <a16:creationId xmlns:a16="http://schemas.microsoft.com/office/drawing/2014/main" id="{00000000-0008-0000-0900-000003000000}"/>
            </a:ext>
          </a:extLst>
        </xdr:cNvPr>
        <xdr:cNvSpPr/>
      </xdr:nvSpPr>
      <xdr:spPr>
        <a:xfrm>
          <a:off x="11525250" y="1104898"/>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11</xdr:col>
      <xdr:colOff>415925</xdr:colOff>
      <xdr:row>8</xdr:row>
      <xdr:rowOff>57148</xdr:rowOff>
    </xdr:from>
    <xdr:to>
      <xdr:col>15</xdr:col>
      <xdr:colOff>323850</xdr:colOff>
      <xdr:row>11</xdr:row>
      <xdr:rowOff>295274</xdr:rowOff>
    </xdr:to>
    <xdr:sp macro="" textlink="">
      <xdr:nvSpPr>
        <xdr:cNvPr id="4" name="TextBox 3">
          <a:extLst>
            <a:ext uri="{FF2B5EF4-FFF2-40B4-BE49-F238E27FC236}">
              <a16:creationId xmlns:a16="http://schemas.microsoft.com/office/drawing/2014/main" id="{06FA5846-EFA4-4ED3-BBB8-F7F19EB2EA2C}"/>
            </a:ext>
          </a:extLst>
        </xdr:cNvPr>
        <xdr:cNvSpPr txBox="1"/>
      </xdr:nvSpPr>
      <xdr:spPr>
        <a:xfrm>
          <a:off x="12217400" y="4333873"/>
          <a:ext cx="2460625" cy="1704976"/>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programmas rezultāta un iznākuma rāditāji, pretī sniedzot informāciju par to sasniegto apjomu pēc uzkrājuma principa - no projekta sākuma līdz pārskata perioda beigām. Rādītāju izpilde jānorāda periodā, kad pilnībā pabeigti sanācijas darbi un īstenota projektā paredzētā kampaņa.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381000</xdr:colOff>
      <xdr:row>5</xdr:row>
      <xdr:rowOff>66675</xdr:rowOff>
    </xdr:from>
    <xdr:to>
      <xdr:col>18</xdr:col>
      <xdr:colOff>276225</xdr:colOff>
      <xdr:row>7</xdr:row>
      <xdr:rowOff>161925</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7554575" y="1638300"/>
          <a:ext cx="2333625" cy="4667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14</xdr:col>
      <xdr:colOff>600075</xdr:colOff>
      <xdr:row>6</xdr:row>
      <xdr:rowOff>0</xdr:rowOff>
    </xdr:from>
    <xdr:to>
      <xdr:col>15</xdr:col>
      <xdr:colOff>590550</xdr:colOff>
      <xdr:row>7</xdr:row>
      <xdr:rowOff>57148</xdr:rowOff>
    </xdr:to>
    <xdr:sp macro="" textlink="">
      <xdr:nvSpPr>
        <xdr:cNvPr id="6" name="Rectangle 5">
          <a:extLst>
            <a:ext uri="{FF2B5EF4-FFF2-40B4-BE49-F238E27FC236}">
              <a16:creationId xmlns:a16="http://schemas.microsoft.com/office/drawing/2014/main" id="{00000000-0008-0000-0A00-000006000000}"/>
            </a:ext>
          </a:extLst>
        </xdr:cNvPr>
        <xdr:cNvSpPr/>
      </xdr:nvSpPr>
      <xdr:spPr>
        <a:xfrm>
          <a:off x="17773650" y="1762125"/>
          <a:ext cx="600075" cy="238123"/>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390525</xdr:colOff>
      <xdr:row>9</xdr:row>
      <xdr:rowOff>38101</xdr:rowOff>
    </xdr:from>
    <xdr:to>
      <xdr:col>18</xdr:col>
      <xdr:colOff>285750</xdr:colOff>
      <xdr:row>15</xdr:row>
      <xdr:rowOff>104775</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7564100" y="2343151"/>
          <a:ext cx="2333625" cy="1152524"/>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projekta uzraudzības rāditāji, pretī sniedzot informāciju par to sasniegto apjomu pēc uzkrājuma principa - no projekta sākuma līdz pārskata perioda beigām.</a:t>
          </a:r>
          <a:endParaRPr lang="lv-LV" sz="105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381000</xdr:colOff>
      <xdr:row>5</xdr:row>
      <xdr:rowOff>95250</xdr:rowOff>
    </xdr:from>
    <xdr:to>
      <xdr:col>16</xdr:col>
      <xdr:colOff>276225</xdr:colOff>
      <xdr:row>7</xdr:row>
      <xdr:rowOff>161925</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14268450" y="1581150"/>
          <a:ext cx="2333625" cy="4381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12</xdr:col>
      <xdr:colOff>600075</xdr:colOff>
      <xdr:row>6</xdr:row>
      <xdr:rowOff>0</xdr:rowOff>
    </xdr:from>
    <xdr:to>
      <xdr:col>13</xdr:col>
      <xdr:colOff>590550</xdr:colOff>
      <xdr:row>7</xdr:row>
      <xdr:rowOff>57148</xdr:rowOff>
    </xdr:to>
    <xdr:sp macro="" textlink="">
      <xdr:nvSpPr>
        <xdr:cNvPr id="6" name="Rectangle 5">
          <a:extLst>
            <a:ext uri="{FF2B5EF4-FFF2-40B4-BE49-F238E27FC236}">
              <a16:creationId xmlns:a16="http://schemas.microsoft.com/office/drawing/2014/main" id="{00000000-0008-0000-0B00-000006000000}"/>
            </a:ext>
          </a:extLst>
        </xdr:cNvPr>
        <xdr:cNvSpPr/>
      </xdr:nvSpPr>
      <xdr:spPr>
        <a:xfrm>
          <a:off x="14487525" y="1676400"/>
          <a:ext cx="600075" cy="238123"/>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390525</xdr:colOff>
      <xdr:row>9</xdr:row>
      <xdr:rowOff>38101</xdr:rowOff>
    </xdr:from>
    <xdr:to>
      <xdr:col>16</xdr:col>
      <xdr:colOff>285750</xdr:colOff>
      <xdr:row>16</xdr:row>
      <xdr:rowOff>57151</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4277975" y="2257426"/>
          <a:ext cx="2333625" cy="11049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starpposma rezultāti (milestones), pretī sniedzot informāciju par to progresu.</a:t>
          </a:r>
          <a:endParaRPr lang="lv-LV" sz="105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342900</xdr:colOff>
      <xdr:row>3</xdr:row>
      <xdr:rowOff>430695</xdr:rowOff>
    </xdr:from>
    <xdr:to>
      <xdr:col>16</xdr:col>
      <xdr:colOff>238125</xdr:colOff>
      <xdr:row>6</xdr:row>
      <xdr:rowOff>19050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650857" y="1093304"/>
          <a:ext cx="2346877" cy="114548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12</xdr:col>
      <xdr:colOff>578540</xdr:colOff>
      <xdr:row>3</xdr:row>
      <xdr:rowOff>531741</xdr:rowOff>
    </xdr:from>
    <xdr:to>
      <xdr:col>13</xdr:col>
      <xdr:colOff>569015</xdr:colOff>
      <xdr:row>4</xdr:row>
      <xdr:rowOff>45138</xdr:rowOff>
    </xdr:to>
    <xdr:sp macro="" textlink="">
      <xdr:nvSpPr>
        <xdr:cNvPr id="3" name="Rectangle 2">
          <a:extLst>
            <a:ext uri="{FF2B5EF4-FFF2-40B4-BE49-F238E27FC236}">
              <a16:creationId xmlns:a16="http://schemas.microsoft.com/office/drawing/2014/main" id="{00000000-0008-0000-0C00-000003000000}"/>
            </a:ext>
          </a:extLst>
        </xdr:cNvPr>
        <xdr:cNvSpPr/>
      </xdr:nvSpPr>
      <xdr:spPr>
        <a:xfrm>
          <a:off x="12886497" y="1194350"/>
          <a:ext cx="603388"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579783</xdr:colOff>
      <xdr:row>5</xdr:row>
      <xdr:rowOff>60875</xdr:rowOff>
    </xdr:from>
    <xdr:to>
      <xdr:col>13</xdr:col>
      <xdr:colOff>570258</xdr:colOff>
      <xdr:row>5</xdr:row>
      <xdr:rowOff>389282</xdr:rowOff>
    </xdr:to>
    <xdr:sp macro="" textlink="">
      <xdr:nvSpPr>
        <xdr:cNvPr id="4" name="Rectangle 3">
          <a:extLst>
            <a:ext uri="{FF2B5EF4-FFF2-40B4-BE49-F238E27FC236}">
              <a16:creationId xmlns:a16="http://schemas.microsoft.com/office/drawing/2014/main" id="{00000000-0008-0000-0C00-000004000000}"/>
            </a:ext>
          </a:extLst>
        </xdr:cNvPr>
        <xdr:cNvSpPr/>
      </xdr:nvSpPr>
      <xdr:spPr>
        <a:xfrm>
          <a:off x="12887740" y="1733962"/>
          <a:ext cx="603388" cy="328407"/>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371475</xdr:colOff>
      <xdr:row>4</xdr:row>
      <xdr:rowOff>152400</xdr:rowOff>
    </xdr:from>
    <xdr:to>
      <xdr:col>25</xdr:col>
      <xdr:colOff>266700</xdr:colOff>
      <xdr:row>7</xdr:row>
      <xdr:rowOff>19050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22126575" y="144780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21</xdr:col>
      <xdr:colOff>590550</xdr:colOff>
      <xdr:row>4</xdr:row>
      <xdr:rowOff>238123</xdr:rowOff>
    </xdr:from>
    <xdr:to>
      <xdr:col>22</xdr:col>
      <xdr:colOff>581025</xdr:colOff>
      <xdr:row>4</xdr:row>
      <xdr:rowOff>571498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22345650" y="15335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21</xdr:col>
      <xdr:colOff>600075</xdr:colOff>
      <xdr:row>4</xdr:row>
      <xdr:rowOff>819149</xdr:rowOff>
    </xdr:from>
    <xdr:to>
      <xdr:col>22</xdr:col>
      <xdr:colOff>590550</xdr:colOff>
      <xdr:row>6</xdr:row>
      <xdr:rowOff>66674</xdr:rowOff>
    </xdr:to>
    <xdr:sp macro="" textlink="">
      <xdr:nvSpPr>
        <xdr:cNvPr id="4" name="Rectangle 3">
          <a:extLst>
            <a:ext uri="{FF2B5EF4-FFF2-40B4-BE49-F238E27FC236}">
              <a16:creationId xmlns:a16="http://schemas.microsoft.com/office/drawing/2014/main" id="{00000000-0008-0000-0D00-000004000000}"/>
            </a:ext>
          </a:extLst>
        </xdr:cNvPr>
        <xdr:cNvSpPr/>
      </xdr:nvSpPr>
      <xdr:spPr>
        <a:xfrm>
          <a:off x="22355175" y="211454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21</xdr:col>
      <xdr:colOff>400050</xdr:colOff>
      <xdr:row>8</xdr:row>
      <xdr:rowOff>76199</xdr:rowOff>
    </xdr:from>
    <xdr:to>
      <xdr:col>25</xdr:col>
      <xdr:colOff>295275</xdr:colOff>
      <xdr:row>26</xdr:row>
      <xdr:rowOff>28575</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22155150" y="2809874"/>
          <a:ext cx="2333625" cy="3133726"/>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izdevumi, par kuriem samaksas datums iekļaujas pārskata sākumlapā norādītajā pārskata periodā.</a:t>
          </a:r>
        </a:p>
        <a:p>
          <a:r>
            <a:rPr lang="lv-LV" sz="1050" baseline="0">
              <a:solidFill>
                <a:schemeClr val="dk1"/>
              </a:solidFill>
              <a:effectLst/>
              <a:latin typeface="+mn-lt"/>
              <a:ea typeface="+mn-ea"/>
              <a:cs typeface="+mn-cs"/>
            </a:rPr>
            <a:t>Tabulā veiktos izdevumus lūdzam kārtot augošā secībā pēc samaksas datuma.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Donorvalsts partnera izdevumi iekļaujami vienā pozīcijā kā viena izmaksu summa saskaņā ar neatkarīgā auditora/revidenta atzinumā norādīto apstiprināmo summu.</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Ja tabulā nepieciešams dzēst liekās rindas vai ievietot papildus rindas, lūdzam to darīt tabulai pa vidu nevis pie pirmās vai pēdējās rindas, lai saglabātos tabulā ievietotās formulas.</a:t>
          </a:r>
          <a:endParaRPr lang="lv-LV"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352425</xdr:colOff>
      <xdr:row>11</xdr:row>
      <xdr:rowOff>95250</xdr:rowOff>
    </xdr:from>
    <xdr:to>
      <xdr:col>15</xdr:col>
      <xdr:colOff>247650</xdr:colOff>
      <xdr:row>14</xdr:row>
      <xdr:rowOff>133350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8488025" y="24955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11</xdr:col>
      <xdr:colOff>552450</xdr:colOff>
      <xdr:row>11</xdr:row>
      <xdr:rowOff>171450</xdr:rowOff>
    </xdr:from>
    <xdr:to>
      <xdr:col>12</xdr:col>
      <xdr:colOff>542925</xdr:colOff>
      <xdr:row>13</xdr:row>
      <xdr:rowOff>133350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8688050" y="25717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11</xdr:col>
      <xdr:colOff>342900</xdr:colOff>
      <xdr:row>4</xdr:row>
      <xdr:rowOff>9525</xdr:rowOff>
    </xdr:from>
    <xdr:to>
      <xdr:col>15</xdr:col>
      <xdr:colOff>257175</xdr:colOff>
      <xdr:row>9</xdr:row>
      <xdr:rowOff>76200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5011400" y="933450"/>
          <a:ext cx="2466975" cy="9715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Lūdzam norādīt visas plānotās aktivitātes saskaņā ar projekta iesniegumu, pretī katrai aktivitātei iekļaujot ieviešanas progresu iepriekšējos un pārskata periodā.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371475</xdr:colOff>
      <xdr:row>4</xdr:row>
      <xdr:rowOff>133350</xdr:rowOff>
    </xdr:from>
    <xdr:to>
      <xdr:col>17</xdr:col>
      <xdr:colOff>266700</xdr:colOff>
      <xdr:row>7</xdr:row>
      <xdr:rowOff>171450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4487525" y="126682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13</xdr:col>
      <xdr:colOff>571500</xdr:colOff>
      <xdr:row>5</xdr:row>
      <xdr:rowOff>28575</xdr:rowOff>
    </xdr:from>
    <xdr:to>
      <xdr:col>14</xdr:col>
      <xdr:colOff>561975</xdr:colOff>
      <xdr:row>6</xdr:row>
      <xdr:rowOff>171450</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14687550" y="13430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381000</xdr:colOff>
      <xdr:row>14</xdr:row>
      <xdr:rowOff>95250</xdr:rowOff>
    </xdr:from>
    <xdr:to>
      <xdr:col>17</xdr:col>
      <xdr:colOff>276225</xdr:colOff>
      <xdr:row>17</xdr:row>
      <xdr:rowOff>28575</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4497050" y="3048000"/>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13</xdr:col>
      <xdr:colOff>409575</xdr:colOff>
      <xdr:row>23</xdr:row>
      <xdr:rowOff>38100</xdr:rowOff>
    </xdr:from>
    <xdr:to>
      <xdr:col>17</xdr:col>
      <xdr:colOff>304800</xdr:colOff>
      <xdr:row>28</xdr:row>
      <xdr:rowOff>116417</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5289742" y="5679017"/>
          <a:ext cx="2477558" cy="9779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solidFill>
                <a:schemeClr val="dk1"/>
              </a:solidFill>
              <a:effectLst/>
              <a:latin typeface="+mn-lt"/>
              <a:ea typeface="+mn-ea"/>
              <a:cs typeface="+mn-cs"/>
            </a:rPr>
            <a:t>Ja projekta īstenošanā nav radušies jauni riski un ir ielikta atzīme pie "Nē",</a:t>
          </a:r>
          <a:r>
            <a:rPr lang="lv-LV" sz="1100" baseline="0">
              <a:solidFill>
                <a:schemeClr val="dk1"/>
              </a:solidFill>
              <a:effectLst/>
              <a:latin typeface="+mn-lt"/>
              <a:ea typeface="+mn-ea"/>
              <a:cs typeface="+mn-cs"/>
            </a:rPr>
            <a:t> tad šī tabula ar tekstu pirms tās ir jādzēš.</a:t>
          </a:r>
          <a:endParaRPr lang="lv-LV"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361950</xdr:colOff>
      <xdr:row>3</xdr:row>
      <xdr:rowOff>142875</xdr:rowOff>
    </xdr:from>
    <xdr:to>
      <xdr:col>14</xdr:col>
      <xdr:colOff>257175</xdr:colOff>
      <xdr:row>6</xdr:row>
      <xdr:rowOff>76200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3192125" y="714375"/>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10</xdr:col>
      <xdr:colOff>400050</xdr:colOff>
      <xdr:row>10</xdr:row>
      <xdr:rowOff>133350</xdr:rowOff>
    </xdr:from>
    <xdr:to>
      <xdr:col>14</xdr:col>
      <xdr:colOff>295275</xdr:colOff>
      <xdr:row>11</xdr:row>
      <xdr:rowOff>142875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3230225" y="197167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10</xdr:col>
      <xdr:colOff>600075</xdr:colOff>
      <xdr:row>10</xdr:row>
      <xdr:rowOff>209550</xdr:rowOff>
    </xdr:from>
    <xdr:to>
      <xdr:col>11</xdr:col>
      <xdr:colOff>590550</xdr:colOff>
      <xdr:row>10</xdr:row>
      <xdr:rowOff>533400</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13430250" y="2047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10</xdr:col>
      <xdr:colOff>409575</xdr:colOff>
      <xdr:row>12</xdr:row>
      <xdr:rowOff>104775</xdr:rowOff>
    </xdr:from>
    <xdr:to>
      <xdr:col>14</xdr:col>
      <xdr:colOff>304800</xdr:colOff>
      <xdr:row>23</xdr:row>
      <xdr:rowOff>152400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239750" y="2705100"/>
          <a:ext cx="2333625" cy="20955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Ja ir ielikta atzīme pie "Nē",</a:t>
          </a:r>
          <a:r>
            <a:rPr lang="lv-LV" sz="1050" baseline="0">
              <a:solidFill>
                <a:schemeClr val="dk1"/>
              </a:solidFill>
              <a:effectLst/>
              <a:latin typeface="+mn-lt"/>
              <a:ea typeface="+mn-ea"/>
              <a:cs typeface="+mn-cs"/>
            </a:rPr>
            <a:t> tad šī tabula ar tekstu pirms tās ir jādzēš.</a:t>
          </a:r>
        </a:p>
        <a:p>
          <a:r>
            <a:rPr lang="lv-LV" sz="1050" baseline="0">
              <a:solidFill>
                <a:schemeClr val="dk1"/>
              </a:solidFill>
              <a:effectLst/>
              <a:latin typeface="+mn-lt"/>
              <a:ea typeface="+mn-ea"/>
              <a:cs typeface="+mn-cs"/>
            </a:rPr>
            <a:t>Ja ielikta atzīme pie "Jā", tad tabulā norāda pārbaudes/auditus, par kuriem pārskata periodā ir saņemts gala ziņojums/slēdziens vai ziņojuma projekts.</a:t>
          </a:r>
        </a:p>
        <a:p>
          <a:r>
            <a:rPr lang="lv-LV" sz="1050" baseline="0">
              <a:solidFill>
                <a:schemeClr val="dk1"/>
              </a:solidFill>
              <a:effectLst/>
              <a:latin typeface="+mn-lt"/>
              <a:ea typeface="+mn-ea"/>
              <a:cs typeface="+mn-cs"/>
            </a:rPr>
            <a:t>Iepriekšējos periodos veiktās pārbaudes/auditus norāda tad, ja pirms tam nav bijuši novērsti visi trūkumi un šajā pārskata periodā var sniegt informāciju par trūkumu novēršanu.</a:t>
          </a:r>
          <a:endParaRPr lang="lv-LV"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342900</xdr:colOff>
      <xdr:row>3</xdr:row>
      <xdr:rowOff>47626</xdr:rowOff>
    </xdr:from>
    <xdr:to>
      <xdr:col>21</xdr:col>
      <xdr:colOff>238125</xdr:colOff>
      <xdr:row>4</xdr:row>
      <xdr:rowOff>390525</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7135475" y="609601"/>
          <a:ext cx="2333625" cy="533399"/>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17</xdr:col>
      <xdr:colOff>542925</xdr:colOff>
      <xdr:row>3</xdr:row>
      <xdr:rowOff>352425</xdr:rowOff>
    </xdr:from>
    <xdr:to>
      <xdr:col>18</xdr:col>
      <xdr:colOff>533400</xdr:colOff>
      <xdr:row>4</xdr:row>
      <xdr:rowOff>209550</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7335500" y="91440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17</xdr:col>
      <xdr:colOff>352425</xdr:colOff>
      <xdr:row>5</xdr:row>
      <xdr:rowOff>161925</xdr:rowOff>
    </xdr:from>
    <xdr:to>
      <xdr:col>21</xdr:col>
      <xdr:colOff>247650</xdr:colOff>
      <xdr:row>18</xdr:row>
      <xdr:rowOff>171450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7145000" y="1762125"/>
          <a:ext cx="2333625" cy="23907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pie plānotajiem pasākumiem jānorāda visi projekta iesniegumā un līdzfinansējuma saņēmēja</a:t>
          </a:r>
          <a:r>
            <a:rPr lang="lv-LV" sz="1050" baseline="0">
              <a:solidFill>
                <a:schemeClr val="dk1"/>
              </a:solidFill>
              <a:effectLst/>
              <a:latin typeface="+mn-lt"/>
              <a:ea typeface="+mn-ea"/>
              <a:cs typeface="+mn-cs"/>
            </a:rPr>
            <a:t> apstiprinātajā Komunikācijas plānā iekļautie pasākumi.</a:t>
          </a:r>
        </a:p>
        <a:p>
          <a:r>
            <a:rPr lang="lv-LV" sz="1050" baseline="0">
              <a:solidFill>
                <a:schemeClr val="dk1"/>
              </a:solidFill>
              <a:effectLst/>
              <a:latin typeface="+mn-lt"/>
              <a:ea typeface="+mn-ea"/>
              <a:cs typeface="+mn-cs"/>
            </a:rPr>
            <a:t>Faktiski veiktie informācijas un publicitātes pasākumi jānorāda pēc uzkrājuma principa - sākot no projekta sākuma līdz pārskata perioda beigām. </a:t>
          </a:r>
          <a:endParaRPr lang="lv-LV" sz="105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342900</xdr:colOff>
      <xdr:row>3</xdr:row>
      <xdr:rowOff>276225</xdr:rowOff>
    </xdr:from>
    <xdr:to>
      <xdr:col>20</xdr:col>
      <xdr:colOff>238125</xdr:colOff>
      <xdr:row>5</xdr:row>
      <xdr:rowOff>9525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3354050" y="83820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16</xdr:col>
      <xdr:colOff>542925</xdr:colOff>
      <xdr:row>3</xdr:row>
      <xdr:rowOff>352425</xdr:rowOff>
    </xdr:from>
    <xdr:to>
      <xdr:col>17</xdr:col>
      <xdr:colOff>533400</xdr:colOff>
      <xdr:row>4</xdr:row>
      <xdr:rowOff>209550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3554075" y="91440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16</xdr:col>
      <xdr:colOff>352425</xdr:colOff>
      <xdr:row>5</xdr:row>
      <xdr:rowOff>161925</xdr:rowOff>
    </xdr:from>
    <xdr:to>
      <xdr:col>20</xdr:col>
      <xdr:colOff>247650</xdr:colOff>
      <xdr:row>16</xdr:row>
      <xdr:rowOff>123825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3363575" y="1571625"/>
          <a:ext cx="2333625" cy="19526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pie plānotajiem pasākumiem jānorāda visi projekta iesniegumā</a:t>
          </a:r>
          <a:r>
            <a:rPr lang="lv-LV" sz="1050" baseline="0">
              <a:solidFill>
                <a:schemeClr val="dk1"/>
              </a:solidFill>
              <a:effectLst/>
              <a:latin typeface="+mn-lt"/>
              <a:ea typeface="+mn-ea"/>
              <a:cs typeface="+mn-cs"/>
            </a:rPr>
            <a:t> iekļautie pasākumi.</a:t>
          </a:r>
        </a:p>
        <a:p>
          <a:r>
            <a:rPr lang="lv-LV" sz="1050" baseline="0">
              <a:solidFill>
                <a:schemeClr val="dk1"/>
              </a:solidFill>
              <a:effectLst/>
              <a:latin typeface="+mn-lt"/>
              <a:ea typeface="+mn-ea"/>
              <a:cs typeface="+mn-cs"/>
            </a:rPr>
            <a:t>Faktiski veiktie sabiedrības izpratnes veicināšanas pasākumi jānorāda pēc uzkrājuma principa - sākot no projekta sākuma līdz pārskata perioda beigām. </a:t>
          </a:r>
          <a:endParaRPr lang="lv-LV" sz="105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4</xdr:row>
      <xdr:rowOff>123825</xdr:rowOff>
    </xdr:from>
    <xdr:to>
      <xdr:col>22</xdr:col>
      <xdr:colOff>238125</xdr:colOff>
      <xdr:row>5</xdr:row>
      <xdr:rowOff>76200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0078700" y="13144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18</xdr:col>
      <xdr:colOff>542925</xdr:colOff>
      <xdr:row>4</xdr:row>
      <xdr:rowOff>200025</xdr:rowOff>
    </xdr:from>
    <xdr:to>
      <xdr:col>19</xdr:col>
      <xdr:colOff>533400</xdr:colOff>
      <xdr:row>4</xdr:row>
      <xdr:rowOff>523875</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20278725" y="13906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18</xdr:col>
      <xdr:colOff>352425</xdr:colOff>
      <xdr:row>6</xdr:row>
      <xdr:rowOff>38100</xdr:rowOff>
    </xdr:from>
    <xdr:to>
      <xdr:col>22</xdr:col>
      <xdr:colOff>247650</xdr:colOff>
      <xdr:row>22</xdr:row>
      <xdr:rowOff>47625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20088225" y="2047875"/>
          <a:ext cx="2333625" cy="29337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īstenošanai nepieciešamie iepirkuma līgumi.</a:t>
          </a:r>
        </a:p>
        <a:p>
          <a:r>
            <a:rPr lang="lv-LV" sz="1050" baseline="0">
              <a:solidFill>
                <a:schemeClr val="dk1"/>
              </a:solidFill>
              <a:effectLst/>
              <a:latin typeface="+mn-lt"/>
              <a:ea typeface="+mn-ea"/>
              <a:cs typeface="+mn-cs"/>
            </a:rPr>
            <a:t>Ierosinām tos kārtot tabulā šādā veidā:</a:t>
          </a:r>
        </a:p>
        <a:p>
          <a:r>
            <a:rPr lang="lv-LV" sz="1050" baseline="0">
              <a:solidFill>
                <a:schemeClr val="dk1"/>
              </a:solidFill>
              <a:effectLst/>
              <a:latin typeface="+mn-lt"/>
              <a:ea typeface="+mn-ea"/>
              <a:cs typeface="+mn-cs"/>
            </a:rPr>
            <a:t>-) vispirms jau noslēgtos iepirkuma līgumus pēc līgumu noslēgšanas datuma;</a:t>
          </a:r>
        </a:p>
        <a:p>
          <a:r>
            <a:rPr lang="lv-LV" sz="1050" baseline="0">
              <a:solidFill>
                <a:schemeClr val="dk1"/>
              </a:solidFill>
              <a:effectLst/>
              <a:latin typeface="+mn-lt"/>
              <a:ea typeface="+mn-ea"/>
              <a:cs typeface="+mn-cs"/>
            </a:rPr>
            <a:t>-) pēc tam iepirkumus pēc plānotā vai faktiskā publiskā iepirkuma izsludināšanas datuma, kuriem vēl nav noslēgts iepirkuma līgums;</a:t>
          </a:r>
        </a:p>
        <a:p>
          <a:r>
            <a:rPr lang="lv-LV" sz="1050" baseline="0">
              <a:solidFill>
                <a:schemeClr val="dk1"/>
              </a:solidFill>
              <a:effectLst/>
              <a:latin typeface="+mn-lt"/>
              <a:ea typeface="+mn-ea"/>
              <a:cs typeface="+mn-cs"/>
            </a:rPr>
            <a:t>-) pēc tam plānotos iepirkuma līgumus, kuriem saskaņā ar publisko iepirkumu normatīvo regulējumu nav nepieciešams piemērot publiskā iepirkuma procedūru, rindojot pēc plānotā līguma noslēgšanas datuma.</a:t>
          </a:r>
          <a:endParaRPr lang="lv-LV" sz="105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342900</xdr:colOff>
      <xdr:row>3</xdr:row>
      <xdr:rowOff>552450</xdr:rowOff>
    </xdr:from>
    <xdr:to>
      <xdr:col>17</xdr:col>
      <xdr:colOff>238125</xdr:colOff>
      <xdr:row>3</xdr:row>
      <xdr:rowOff>1095375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5173325" y="1209675"/>
          <a:ext cx="2333625" cy="5429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13</xdr:col>
      <xdr:colOff>542925</xdr:colOff>
      <xdr:row>3</xdr:row>
      <xdr:rowOff>628650</xdr:rowOff>
    </xdr:from>
    <xdr:to>
      <xdr:col>14</xdr:col>
      <xdr:colOff>533400</xdr:colOff>
      <xdr:row>3</xdr:row>
      <xdr:rowOff>952500</xdr:rowOff>
    </xdr:to>
    <xdr:sp macro="" textlink="">
      <xdr:nvSpPr>
        <xdr:cNvPr id="6" name="Rectangle 5">
          <a:extLst>
            <a:ext uri="{FF2B5EF4-FFF2-40B4-BE49-F238E27FC236}">
              <a16:creationId xmlns:a16="http://schemas.microsoft.com/office/drawing/2014/main" id="{00000000-0008-0000-0700-000006000000}"/>
            </a:ext>
          </a:extLst>
        </xdr:cNvPr>
        <xdr:cNvSpPr/>
      </xdr:nvSpPr>
      <xdr:spPr>
        <a:xfrm>
          <a:off x="15373350" y="1285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352425</xdr:colOff>
      <xdr:row>4</xdr:row>
      <xdr:rowOff>152399</xdr:rowOff>
    </xdr:from>
    <xdr:to>
      <xdr:col>17</xdr:col>
      <xdr:colOff>247650</xdr:colOff>
      <xdr:row>15</xdr:row>
      <xdr:rowOff>104774</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5182850" y="1990724"/>
          <a:ext cx="2333625" cy="19526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īstenošanā iesaistīto darbinieku noslēgtie darba līgumi kopš projekta sākuma līdz pārskata perioda beigām.</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darbinieks projektā ir iesaistīts uz uzņēmuma līguma pamata, tas nav jānorāda šajā sadaļā, bet 8.tabulā pie iepirkuma līgumiem, jo uzņēmuma līguma noslēgšanai ir nepieciešams rīkot publiskā iepirkuma procedūru.</a:t>
          </a:r>
          <a:endParaRPr lang="lv-LV" sz="105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381000</xdr:colOff>
      <xdr:row>3</xdr:row>
      <xdr:rowOff>457201</xdr:rowOff>
    </xdr:from>
    <xdr:to>
      <xdr:col>18</xdr:col>
      <xdr:colOff>276225</xdr:colOff>
      <xdr:row>6</xdr:row>
      <xdr:rowOff>38101</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820650" y="1114426"/>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14</xdr:col>
      <xdr:colOff>600075</xdr:colOff>
      <xdr:row>3</xdr:row>
      <xdr:rowOff>542924</xdr:rowOff>
    </xdr:from>
    <xdr:to>
      <xdr:col>15</xdr:col>
      <xdr:colOff>590550</xdr:colOff>
      <xdr:row>3</xdr:row>
      <xdr:rowOff>876299</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13039725" y="1200149"/>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15</xdr:col>
      <xdr:colOff>0</xdr:colOff>
      <xdr:row>3</xdr:row>
      <xdr:rowOff>1123950</xdr:rowOff>
    </xdr:from>
    <xdr:to>
      <xdr:col>15</xdr:col>
      <xdr:colOff>600075</xdr:colOff>
      <xdr:row>5</xdr:row>
      <xdr:rowOff>85725</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3049250" y="1781175"/>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409575</xdr:colOff>
      <xdr:row>7</xdr:row>
      <xdr:rowOff>95250</xdr:rowOff>
    </xdr:from>
    <xdr:to>
      <xdr:col>18</xdr:col>
      <xdr:colOff>304800</xdr:colOff>
      <xdr:row>18</xdr:row>
      <xdr:rowOff>47625</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849225" y="2476500"/>
          <a:ext cx="2333625" cy="15906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aktivitātes un tām plānotās kopējās attiecināmās izmaksas no detalizētā projekta budžeta.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tabulā nepieciešams dzēst liekās rindas vai ievietot papildus rindas, lūdzam to darīt tabulai pa vidu nevis pie pirmās un pēdējās rindas, lai saglabātos tabulā ievietotās formulas.</a:t>
          </a:r>
          <a:endParaRPr lang="lv-LV" sz="105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2"/>
  <sheetViews>
    <sheetView tabSelected="1" zoomScale="60" zoomScaleNormal="60" workbookViewId="0">
      <selection activeCell="E25" sqref="E25"/>
    </sheetView>
  </sheetViews>
  <sheetFormatPr defaultColWidth="9.140625" defaultRowHeight="15" x14ac:dyDescent="0.25"/>
  <cols>
    <col min="1" max="1" width="4.7109375" style="1" customWidth="1"/>
    <col min="2" max="3" width="15.7109375" style="1" customWidth="1"/>
    <col min="4" max="4" width="8.7109375" style="1" customWidth="1"/>
    <col min="5" max="6" width="19.85546875" style="1" customWidth="1"/>
    <col min="7" max="7" width="21.42578125" style="1" customWidth="1"/>
    <col min="8" max="8" width="4.7109375" style="2" customWidth="1"/>
    <col min="9" max="9" width="5.7109375" style="1" customWidth="1"/>
    <col min="10" max="10" width="5.5703125" style="1" customWidth="1"/>
    <col min="11" max="11" width="5.140625" style="1" customWidth="1"/>
    <col min="12" max="12" width="7.140625" style="1" customWidth="1"/>
    <col min="13" max="17" width="9.140625" style="3"/>
    <col min="18" max="16384" width="9.140625" style="1"/>
  </cols>
  <sheetData>
    <row r="1" spans="2:19" ht="15" customHeight="1" x14ac:dyDescent="0.25"/>
    <row r="11" spans="2:19" s="5" customFormat="1" ht="18" x14ac:dyDescent="0.25">
      <c r="B11" s="74" t="s">
        <v>0</v>
      </c>
      <c r="C11" s="75"/>
      <c r="D11" s="75"/>
      <c r="E11" s="75"/>
      <c r="F11" s="75"/>
      <c r="G11" s="75"/>
      <c r="H11" s="4"/>
      <c r="M11" s="6"/>
      <c r="N11" s="6"/>
      <c r="O11" s="6"/>
      <c r="P11" s="6"/>
      <c r="Q11" s="6"/>
      <c r="S11"/>
    </row>
    <row r="12" spans="2:19" s="5" customFormat="1" x14ac:dyDescent="0.25">
      <c r="H12" s="4"/>
      <c r="M12" s="6"/>
      <c r="N12" s="6"/>
      <c r="O12" s="6"/>
      <c r="P12" s="6"/>
      <c r="Q12" s="6"/>
    </row>
    <row r="13" spans="2:19" s="5" customFormat="1" x14ac:dyDescent="0.25">
      <c r="H13" s="4"/>
      <c r="M13" s="6"/>
      <c r="N13" s="6"/>
      <c r="O13" s="6"/>
      <c r="P13" s="6"/>
      <c r="Q13" s="6"/>
    </row>
    <row r="14" spans="2:19" s="5" customFormat="1" ht="74.25" customHeight="1" x14ac:dyDescent="0.25">
      <c r="B14" s="76" t="s">
        <v>1</v>
      </c>
      <c r="C14" s="77"/>
      <c r="D14" s="77"/>
      <c r="E14" s="77"/>
      <c r="F14" s="77"/>
      <c r="G14" s="77"/>
      <c r="H14" s="4"/>
      <c r="M14" s="6"/>
      <c r="N14" s="6"/>
      <c r="O14" s="6"/>
      <c r="P14" s="6"/>
      <c r="Q14" s="6"/>
    </row>
    <row r="15" spans="2:19" s="5" customFormat="1" ht="18.75" customHeight="1" x14ac:dyDescent="0.25">
      <c r="B15" s="76" t="s">
        <v>2</v>
      </c>
      <c r="C15" s="77"/>
      <c r="D15" s="77"/>
      <c r="E15" s="77"/>
      <c r="F15" s="77"/>
      <c r="G15" s="77"/>
      <c r="H15" s="4"/>
      <c r="M15" s="6"/>
      <c r="N15" s="6"/>
      <c r="O15" s="6"/>
      <c r="P15" s="6"/>
      <c r="Q15" s="6"/>
    </row>
    <row r="16" spans="2:19" s="5" customFormat="1" ht="17.25" customHeight="1" x14ac:dyDescent="0.2">
      <c r="B16" s="76" t="s">
        <v>3</v>
      </c>
      <c r="C16" s="78"/>
      <c r="D16" s="78"/>
      <c r="E16" s="78"/>
      <c r="F16" s="78"/>
      <c r="G16" s="78"/>
      <c r="H16" s="4"/>
      <c r="M16" s="6"/>
      <c r="N16" s="6"/>
      <c r="O16" s="6"/>
      <c r="P16" s="6"/>
      <c r="Q16" s="6"/>
    </row>
    <row r="17" spans="1:17" s="5" customFormat="1" ht="20.25" customHeight="1" x14ac:dyDescent="0.2">
      <c r="C17" s="7"/>
      <c r="H17" s="4"/>
      <c r="M17" s="6"/>
      <c r="N17" s="6"/>
      <c r="O17" s="6"/>
      <c r="P17" s="6"/>
      <c r="Q17" s="6"/>
    </row>
    <row r="18" spans="1:17" s="5" customFormat="1" ht="24.95" customHeight="1" x14ac:dyDescent="0.25">
      <c r="A18" s="8"/>
      <c r="B18" s="72" t="s">
        <v>4</v>
      </c>
      <c r="C18" s="73"/>
      <c r="D18" s="73"/>
      <c r="E18" s="73"/>
      <c r="F18" s="73"/>
      <c r="G18" s="73"/>
      <c r="H18" s="9"/>
      <c r="M18" s="6"/>
      <c r="N18" s="6"/>
      <c r="O18" s="6"/>
      <c r="P18" s="6"/>
      <c r="Q18" s="6"/>
    </row>
    <row r="19" spans="1:17" s="5" customFormat="1" ht="16.5" customHeight="1" x14ac:dyDescent="0.25">
      <c r="B19" s="10"/>
      <c r="H19" s="4"/>
      <c r="M19" s="6"/>
      <c r="N19" s="6"/>
      <c r="O19" s="6"/>
      <c r="P19" s="6"/>
      <c r="Q19" s="6"/>
    </row>
    <row r="20" spans="1:17" s="5" customFormat="1" ht="19.5" customHeight="1" x14ac:dyDescent="0.25">
      <c r="B20" s="40" t="s">
        <v>5</v>
      </c>
      <c r="F20" s="79"/>
      <c r="G20" s="80"/>
      <c r="H20" s="4" t="str">
        <f>IF(F20="","#Aizpildiet lauku!","")</f>
        <v>#Aizpildiet lauku!</v>
      </c>
      <c r="M20" s="6"/>
      <c r="N20" s="6"/>
      <c r="O20" s="6"/>
      <c r="P20" s="6"/>
      <c r="Q20" s="6"/>
    </row>
    <row r="21" spans="1:17" s="5" customFormat="1" ht="19.5" customHeight="1" x14ac:dyDescent="0.25">
      <c r="B21" s="40" t="s">
        <v>6</v>
      </c>
      <c r="F21" s="81">
        <f>'15.Attiecināmo izdevumu kops'!E14</f>
        <v>0</v>
      </c>
      <c r="G21" s="82"/>
      <c r="H21" s="4" t="str">
        <f t="shared" ref="H21:H24" si="0">IF(F21="","#Aizpildiet lauku!","")</f>
        <v/>
      </c>
      <c r="M21" s="6"/>
      <c r="N21" s="6"/>
      <c r="O21" s="6"/>
      <c r="P21" s="6"/>
      <c r="Q21" s="6"/>
    </row>
    <row r="22" spans="1:17" s="5" customFormat="1" x14ac:dyDescent="0.25">
      <c r="B22" s="41" t="s">
        <v>7</v>
      </c>
      <c r="F22" s="83"/>
      <c r="G22" s="84"/>
      <c r="H22" s="4" t="str">
        <f t="shared" si="0"/>
        <v>#Aizpildiet lauku!</v>
      </c>
      <c r="M22" s="6"/>
      <c r="N22" s="6"/>
      <c r="O22" s="6"/>
      <c r="P22" s="6"/>
      <c r="Q22" s="6"/>
    </row>
    <row r="23" spans="1:17" s="5" customFormat="1" ht="20.25" customHeight="1" x14ac:dyDescent="0.25">
      <c r="B23" s="40" t="s">
        <v>8</v>
      </c>
      <c r="F23" s="79"/>
      <c r="G23" s="80"/>
      <c r="H23" s="4" t="str">
        <f t="shared" si="0"/>
        <v>#Aizpildiet lauku!</v>
      </c>
      <c r="M23" s="6"/>
      <c r="N23" s="6"/>
      <c r="O23" s="6"/>
      <c r="P23" s="6"/>
      <c r="Q23" s="6"/>
    </row>
    <row r="24" spans="1:17" s="5" customFormat="1" ht="21.75" customHeight="1" x14ac:dyDescent="0.25">
      <c r="B24" s="40" t="s">
        <v>9</v>
      </c>
      <c r="F24" s="79"/>
      <c r="G24" s="80"/>
      <c r="H24" s="4" t="str">
        <f t="shared" si="0"/>
        <v>#Aizpildiet lauku!</v>
      </c>
      <c r="M24" s="6"/>
      <c r="N24" s="6"/>
      <c r="O24" s="6"/>
      <c r="P24" s="6"/>
      <c r="Q24" s="6"/>
    </row>
    <row r="25" spans="1:17" s="5" customFormat="1" ht="21" customHeight="1" x14ac:dyDescent="0.25">
      <c r="B25" s="40" t="s">
        <v>10</v>
      </c>
      <c r="F25" s="79"/>
      <c r="G25" s="80"/>
      <c r="H25" s="4" t="str">
        <f>IF(F25="","#Izvēlieties atbildi!","")</f>
        <v>#Izvēlieties atbildi!</v>
      </c>
      <c r="M25" s="6"/>
      <c r="N25" s="6"/>
      <c r="O25" s="6"/>
      <c r="P25" s="6"/>
      <c r="Q25" s="6"/>
    </row>
    <row r="26" spans="1:17" s="5" customFormat="1" ht="22.5" customHeight="1" x14ac:dyDescent="0.25">
      <c r="H26" s="4"/>
      <c r="M26" s="6"/>
      <c r="N26" s="6"/>
      <c r="O26" s="6"/>
      <c r="P26" s="6"/>
      <c r="Q26" s="6"/>
    </row>
    <row r="27" spans="1:17" s="5" customFormat="1" ht="24.6" customHeight="1" x14ac:dyDescent="0.25">
      <c r="A27" s="8"/>
      <c r="B27" s="72" t="s">
        <v>11</v>
      </c>
      <c r="C27" s="73"/>
      <c r="D27" s="73"/>
      <c r="E27" s="73"/>
      <c r="F27" s="73"/>
      <c r="G27" s="73"/>
      <c r="H27" s="9"/>
      <c r="M27" s="6"/>
      <c r="N27" s="6"/>
      <c r="O27" s="6"/>
      <c r="P27" s="6"/>
      <c r="Q27" s="6"/>
    </row>
    <row r="28" spans="1:17" s="5" customFormat="1" ht="16.5" customHeight="1" x14ac:dyDescent="0.25">
      <c r="H28" s="4"/>
      <c r="M28" s="6"/>
      <c r="N28" s="6"/>
      <c r="O28" s="6"/>
      <c r="P28" s="6"/>
      <c r="Q28" s="6"/>
    </row>
    <row r="29" spans="1:17" s="5" customFormat="1" ht="20.25" customHeight="1" x14ac:dyDescent="0.25">
      <c r="B29" s="12" t="s">
        <v>12</v>
      </c>
      <c r="F29" s="79"/>
      <c r="G29" s="80"/>
      <c r="H29" s="4" t="str">
        <f t="shared" ref="H29:H36" si="1">IF(F29="","#Aizpildiet lauku!","")</f>
        <v>#Aizpildiet lauku!</v>
      </c>
      <c r="M29" s="6"/>
      <c r="N29" s="6"/>
      <c r="O29" s="6"/>
      <c r="P29" s="6"/>
      <c r="Q29" s="6"/>
    </row>
    <row r="30" spans="1:17" s="5" customFormat="1" ht="19.5" customHeight="1" x14ac:dyDescent="0.25">
      <c r="B30" s="13" t="s">
        <v>13</v>
      </c>
      <c r="F30" s="79"/>
      <c r="G30" s="80"/>
      <c r="H30" s="4" t="str">
        <f t="shared" si="1"/>
        <v>#Aizpildiet lauku!</v>
      </c>
      <c r="M30" s="6"/>
      <c r="N30" s="6"/>
      <c r="O30" s="6"/>
      <c r="P30" s="6"/>
      <c r="Q30" s="6"/>
    </row>
    <row r="31" spans="1:17" s="5" customFormat="1" ht="23.25" customHeight="1" x14ac:dyDescent="0.25">
      <c r="B31" s="13" t="s">
        <v>14</v>
      </c>
      <c r="F31" s="79"/>
      <c r="G31" s="80"/>
      <c r="H31" s="4" t="str">
        <f t="shared" si="1"/>
        <v>#Aizpildiet lauku!</v>
      </c>
      <c r="M31" s="6"/>
      <c r="N31" s="6"/>
      <c r="O31" s="6"/>
      <c r="P31" s="6"/>
      <c r="Q31" s="6"/>
    </row>
    <row r="32" spans="1:17" s="5" customFormat="1" ht="21.75" customHeight="1" x14ac:dyDescent="0.25">
      <c r="B32" s="13" t="s">
        <v>15</v>
      </c>
      <c r="F32" s="79" t="s">
        <v>16</v>
      </c>
      <c r="G32" s="80"/>
      <c r="H32" s="4" t="str">
        <f t="shared" si="1"/>
        <v/>
      </c>
      <c r="M32" s="6"/>
      <c r="N32" s="6"/>
      <c r="O32" s="6"/>
      <c r="P32" s="6"/>
      <c r="Q32" s="6"/>
    </row>
    <row r="33" spans="1:17" s="5" customFormat="1" ht="35.25" customHeight="1" x14ac:dyDescent="0.25">
      <c r="B33" s="13" t="s">
        <v>17</v>
      </c>
      <c r="F33" s="79" t="s">
        <v>18</v>
      </c>
      <c r="G33" s="80"/>
      <c r="H33" s="4" t="str">
        <f t="shared" si="1"/>
        <v/>
      </c>
      <c r="M33" s="6"/>
      <c r="N33" s="6"/>
      <c r="O33" s="6"/>
      <c r="P33" s="6"/>
      <c r="Q33" s="6"/>
    </row>
    <row r="34" spans="1:17" s="5" customFormat="1" ht="20.25" customHeight="1" x14ac:dyDescent="0.25">
      <c r="B34" s="13" t="s">
        <v>19</v>
      </c>
      <c r="F34" s="79"/>
      <c r="G34" s="80"/>
      <c r="H34" s="4" t="str">
        <f t="shared" si="1"/>
        <v>#Aizpildiet lauku!</v>
      </c>
      <c r="M34" s="6"/>
      <c r="N34" s="6"/>
      <c r="O34" s="6"/>
      <c r="P34" s="6"/>
      <c r="Q34" s="6"/>
    </row>
    <row r="35" spans="1:17" s="5" customFormat="1" ht="21.75" customHeight="1" x14ac:dyDescent="0.25">
      <c r="B35" s="13" t="s">
        <v>20</v>
      </c>
      <c r="F35" s="79"/>
      <c r="G35" s="80"/>
      <c r="H35" s="4" t="str">
        <f t="shared" si="1"/>
        <v>#Aizpildiet lauku!</v>
      </c>
      <c r="M35" s="6"/>
      <c r="N35" s="6"/>
      <c r="O35" s="6"/>
      <c r="P35" s="6"/>
      <c r="Q35" s="6"/>
    </row>
    <row r="36" spans="1:17" s="5" customFormat="1" ht="19.5" customHeight="1" x14ac:dyDescent="0.25">
      <c r="B36" s="13" t="s">
        <v>21</v>
      </c>
      <c r="F36" s="79"/>
      <c r="G36" s="80"/>
      <c r="H36" s="4" t="str">
        <f t="shared" si="1"/>
        <v>#Aizpildiet lauku!</v>
      </c>
      <c r="M36" s="6"/>
      <c r="N36" s="6"/>
      <c r="O36" s="6"/>
      <c r="P36" s="6"/>
      <c r="Q36" s="6"/>
    </row>
    <row r="37" spans="1:17" s="5" customFormat="1" ht="21.75" customHeight="1" x14ac:dyDescent="0.25">
      <c r="H37" s="4"/>
      <c r="M37" s="6"/>
      <c r="N37" s="6"/>
      <c r="O37" s="6"/>
      <c r="P37" s="6"/>
      <c r="Q37" s="6"/>
    </row>
    <row r="38" spans="1:17" s="5" customFormat="1" ht="24.6" customHeight="1" x14ac:dyDescent="0.25">
      <c r="A38" s="8"/>
      <c r="B38" s="72" t="s">
        <v>22</v>
      </c>
      <c r="C38" s="73"/>
      <c r="D38" s="73"/>
      <c r="E38" s="73"/>
      <c r="F38" s="73"/>
      <c r="G38" s="73"/>
      <c r="H38" s="9"/>
      <c r="M38" s="6"/>
      <c r="N38" s="6"/>
      <c r="O38" s="6"/>
      <c r="P38" s="6"/>
      <c r="Q38" s="6"/>
    </row>
    <row r="39" spans="1:17" s="5" customFormat="1" ht="19.5" customHeight="1" x14ac:dyDescent="0.25">
      <c r="H39" s="4"/>
      <c r="M39" s="6"/>
      <c r="N39" s="6"/>
      <c r="O39" s="6"/>
      <c r="P39" s="6"/>
      <c r="Q39" s="6"/>
    </row>
    <row r="40" spans="1:17" s="5" customFormat="1" ht="18.75" customHeight="1" x14ac:dyDescent="0.25">
      <c r="B40" s="12" t="s">
        <v>23</v>
      </c>
      <c r="F40" s="79"/>
      <c r="G40" s="80"/>
      <c r="H40" s="4" t="str">
        <f t="shared" ref="H40:H50" si="2">IF(F40="","#Aizpildiet lauku!","")</f>
        <v>#Aizpildiet lauku!</v>
      </c>
      <c r="M40" s="6"/>
      <c r="N40" s="6"/>
      <c r="O40" s="6"/>
      <c r="P40" s="6"/>
      <c r="Q40" s="6"/>
    </row>
    <row r="41" spans="1:17" s="5" customFormat="1" ht="20.25" customHeight="1" x14ac:dyDescent="0.25">
      <c r="B41" s="12" t="s">
        <v>24</v>
      </c>
      <c r="F41" s="79"/>
      <c r="G41" s="80"/>
      <c r="H41" s="4" t="str">
        <f t="shared" si="2"/>
        <v>#Aizpildiet lauku!</v>
      </c>
      <c r="M41" s="6"/>
      <c r="N41" s="6"/>
      <c r="O41" s="6"/>
      <c r="P41" s="6"/>
      <c r="Q41" s="6"/>
    </row>
    <row r="42" spans="1:17" s="5" customFormat="1" ht="22.5" customHeight="1" x14ac:dyDescent="0.25">
      <c r="B42" s="12" t="s">
        <v>25</v>
      </c>
      <c r="F42" s="79"/>
      <c r="G42" s="80"/>
      <c r="H42" s="4" t="str">
        <f t="shared" si="2"/>
        <v>#Aizpildiet lauku!</v>
      </c>
      <c r="M42" s="6"/>
      <c r="N42" s="6"/>
      <c r="O42" s="6"/>
      <c r="P42" s="6"/>
      <c r="Q42" s="6"/>
    </row>
    <row r="43" spans="1:17" s="5" customFormat="1" ht="24" customHeight="1" x14ac:dyDescent="0.25">
      <c r="B43" s="12" t="s">
        <v>26</v>
      </c>
      <c r="F43" s="79"/>
      <c r="G43" s="80"/>
      <c r="H43" s="4" t="str">
        <f t="shared" si="2"/>
        <v>#Aizpildiet lauku!</v>
      </c>
      <c r="M43" s="6"/>
      <c r="N43" s="6"/>
      <c r="O43" s="6"/>
      <c r="P43" s="6"/>
      <c r="Q43" s="6"/>
    </row>
    <row r="44" spans="1:17" s="5" customFormat="1" ht="30.75" customHeight="1" x14ac:dyDescent="0.25">
      <c r="B44" s="86" t="s">
        <v>27</v>
      </c>
      <c r="C44" s="77"/>
      <c r="D44" s="77"/>
      <c r="E44" s="77"/>
      <c r="F44" s="79"/>
      <c r="G44" s="80"/>
      <c r="H44" s="4" t="str">
        <f t="shared" si="2"/>
        <v>#Aizpildiet lauku!</v>
      </c>
      <c r="M44" s="6"/>
      <c r="N44" s="6"/>
      <c r="O44" s="6"/>
      <c r="P44" s="6"/>
      <c r="Q44" s="6"/>
    </row>
    <row r="45" spans="1:17" s="5" customFormat="1" ht="21" customHeight="1" x14ac:dyDescent="0.25">
      <c r="B45" s="12" t="s">
        <v>28</v>
      </c>
      <c r="F45" s="79"/>
      <c r="G45" s="80"/>
      <c r="H45" s="4" t="str">
        <f t="shared" si="2"/>
        <v>#Aizpildiet lauku!</v>
      </c>
      <c r="M45" s="6"/>
      <c r="N45" s="6"/>
      <c r="O45" s="6"/>
      <c r="P45" s="6"/>
      <c r="Q45" s="6"/>
    </row>
    <row r="46" spans="1:17" s="5" customFormat="1" ht="21" customHeight="1" x14ac:dyDescent="0.25">
      <c r="B46" s="12" t="s">
        <v>29</v>
      </c>
      <c r="F46" s="79"/>
      <c r="G46" s="80"/>
      <c r="H46" s="4" t="str">
        <f t="shared" si="2"/>
        <v>#Aizpildiet lauku!</v>
      </c>
      <c r="M46" s="6"/>
      <c r="N46" s="6"/>
      <c r="O46" s="6"/>
      <c r="P46" s="6"/>
      <c r="Q46" s="6"/>
    </row>
    <row r="47" spans="1:17" s="5" customFormat="1" ht="22.5" customHeight="1" x14ac:dyDescent="0.25">
      <c r="B47" s="12" t="s">
        <v>30</v>
      </c>
      <c r="F47" s="79"/>
      <c r="G47" s="80"/>
      <c r="H47" s="4" t="str">
        <f t="shared" si="2"/>
        <v>#Aizpildiet lauku!</v>
      </c>
      <c r="M47" s="6"/>
      <c r="N47" s="6"/>
      <c r="O47" s="6"/>
      <c r="P47" s="6"/>
      <c r="Q47" s="6"/>
    </row>
    <row r="48" spans="1:17" s="5" customFormat="1" ht="21.75" customHeight="1" x14ac:dyDescent="0.25">
      <c r="B48" s="12" t="s">
        <v>31</v>
      </c>
      <c r="F48" s="79"/>
      <c r="G48" s="80"/>
      <c r="H48" s="4" t="str">
        <f t="shared" si="2"/>
        <v>#Aizpildiet lauku!</v>
      </c>
      <c r="M48" s="6"/>
      <c r="N48" s="6"/>
      <c r="O48" s="6"/>
      <c r="P48" s="6"/>
      <c r="Q48" s="6"/>
    </row>
    <row r="49" spans="2:17" s="5" customFormat="1" ht="21" customHeight="1" x14ac:dyDescent="0.25">
      <c r="B49" s="12" t="s">
        <v>32</v>
      </c>
      <c r="F49" s="79"/>
      <c r="G49" s="80"/>
      <c r="H49" s="4" t="str">
        <f t="shared" si="2"/>
        <v>#Aizpildiet lauku!</v>
      </c>
      <c r="M49" s="6"/>
      <c r="N49" s="6"/>
      <c r="O49" s="6"/>
      <c r="P49" s="6"/>
      <c r="Q49" s="6"/>
    </row>
    <row r="50" spans="2:17" s="5" customFormat="1" ht="19.5" customHeight="1" x14ac:dyDescent="0.25">
      <c r="B50" s="12" t="s">
        <v>33</v>
      </c>
      <c r="F50" s="79"/>
      <c r="G50" s="80"/>
      <c r="H50" s="4" t="str">
        <f t="shared" si="2"/>
        <v>#Aizpildiet lauku!</v>
      </c>
      <c r="M50" s="6"/>
      <c r="N50" s="6"/>
      <c r="O50" s="6"/>
      <c r="P50" s="6"/>
      <c r="Q50" s="6"/>
    </row>
    <row r="51" spans="2:17" s="5" customFormat="1" x14ac:dyDescent="0.25">
      <c r="H51" s="4"/>
      <c r="M51" s="6"/>
      <c r="N51" s="6"/>
      <c r="O51" s="6"/>
      <c r="P51" s="6"/>
      <c r="Q51" s="6"/>
    </row>
    <row r="52" spans="2:17" s="5" customFormat="1" x14ac:dyDescent="0.25">
      <c r="B52" s="85"/>
      <c r="C52" s="77"/>
      <c r="D52" s="77"/>
      <c r="E52" s="77"/>
      <c r="F52" s="77"/>
      <c r="G52" s="77"/>
      <c r="H52" s="4"/>
      <c r="M52" s="6"/>
      <c r="N52" s="6"/>
      <c r="O52" s="6"/>
      <c r="P52" s="6"/>
      <c r="Q52" s="6"/>
    </row>
    <row r="53" spans="2:17" s="5" customFormat="1" x14ac:dyDescent="0.25">
      <c r="H53" s="4"/>
      <c r="M53" s="6"/>
      <c r="N53" s="6"/>
      <c r="O53" s="6"/>
      <c r="P53" s="6"/>
      <c r="Q53" s="6"/>
    </row>
    <row r="54" spans="2:17" s="5" customFormat="1" x14ac:dyDescent="0.25">
      <c r="H54" s="4"/>
      <c r="M54" s="6"/>
      <c r="N54" s="6"/>
      <c r="O54" s="6"/>
      <c r="P54" s="6"/>
      <c r="Q54" s="6"/>
    </row>
    <row r="55" spans="2:17" s="5" customFormat="1" x14ac:dyDescent="0.25">
      <c r="H55" s="4"/>
      <c r="M55" s="6"/>
      <c r="N55" s="6"/>
      <c r="O55" s="6"/>
      <c r="P55" s="6"/>
      <c r="Q55" s="6"/>
    </row>
    <row r="56" spans="2:17" s="5" customFormat="1" x14ac:dyDescent="0.25">
      <c r="H56" s="4"/>
      <c r="M56" s="6"/>
      <c r="N56" s="6"/>
      <c r="O56" s="6"/>
      <c r="P56" s="6"/>
      <c r="Q56" s="6"/>
    </row>
    <row r="57" spans="2:17" s="5" customFormat="1" x14ac:dyDescent="0.25">
      <c r="H57" s="4"/>
      <c r="M57" s="6"/>
      <c r="N57" s="6"/>
      <c r="O57" s="6"/>
      <c r="P57" s="6"/>
      <c r="Q57" s="6"/>
    </row>
    <row r="58" spans="2:17" s="5" customFormat="1" x14ac:dyDescent="0.25">
      <c r="H58" s="4"/>
      <c r="M58" s="6"/>
      <c r="N58" s="6"/>
      <c r="O58" s="6"/>
      <c r="P58" s="6"/>
      <c r="Q58" s="6"/>
    </row>
    <row r="59" spans="2:17" s="5" customFormat="1" x14ac:dyDescent="0.25">
      <c r="H59" s="4"/>
      <c r="M59" s="6"/>
      <c r="N59" s="6"/>
      <c r="O59" s="6"/>
      <c r="P59" s="6"/>
      <c r="Q59" s="6"/>
    </row>
    <row r="60" spans="2:17" s="5" customFormat="1" x14ac:dyDescent="0.25">
      <c r="H60" s="4"/>
      <c r="M60" s="6"/>
      <c r="N60" s="6"/>
      <c r="O60" s="6"/>
      <c r="P60" s="6"/>
      <c r="Q60" s="6"/>
    </row>
    <row r="61" spans="2:17" s="5" customFormat="1" x14ac:dyDescent="0.25">
      <c r="H61" s="4"/>
      <c r="M61" s="6"/>
      <c r="N61" s="6"/>
      <c r="O61" s="6"/>
      <c r="P61" s="6"/>
      <c r="Q61" s="6"/>
    </row>
    <row r="62" spans="2:17" s="5" customFormat="1" x14ac:dyDescent="0.25">
      <c r="H62" s="4"/>
      <c r="M62" s="6"/>
      <c r="N62" s="6"/>
      <c r="O62" s="6"/>
      <c r="P62" s="6"/>
      <c r="Q62" s="6"/>
    </row>
    <row r="63" spans="2:17" s="5" customFormat="1" x14ac:dyDescent="0.25">
      <c r="H63" s="4"/>
      <c r="M63" s="6"/>
      <c r="N63" s="6"/>
      <c r="O63" s="6"/>
      <c r="P63" s="6"/>
      <c r="Q63" s="6"/>
    </row>
    <row r="64" spans="2:17" s="5" customFormat="1" x14ac:dyDescent="0.25">
      <c r="H64" s="4"/>
      <c r="M64" s="6"/>
      <c r="N64" s="6"/>
      <c r="O64" s="6"/>
      <c r="P64" s="6"/>
      <c r="Q64" s="6"/>
    </row>
    <row r="65" spans="8:17" s="5" customFormat="1" x14ac:dyDescent="0.25">
      <c r="H65" s="4"/>
      <c r="M65" s="6"/>
      <c r="N65" s="6"/>
      <c r="O65" s="6"/>
      <c r="P65" s="6"/>
      <c r="Q65" s="6"/>
    </row>
    <row r="66" spans="8:17" s="5" customFormat="1" x14ac:dyDescent="0.25">
      <c r="H66" s="4"/>
      <c r="M66" s="6"/>
      <c r="N66" s="6"/>
      <c r="O66" s="6"/>
      <c r="P66" s="6"/>
      <c r="Q66" s="6"/>
    </row>
    <row r="67" spans="8:17" s="5" customFormat="1" x14ac:dyDescent="0.25">
      <c r="H67" s="4"/>
      <c r="M67" s="6"/>
      <c r="N67" s="6"/>
      <c r="O67" s="6"/>
      <c r="P67" s="6"/>
      <c r="Q67" s="6"/>
    </row>
    <row r="68" spans="8:17" s="5" customFormat="1" x14ac:dyDescent="0.25">
      <c r="H68" s="4"/>
      <c r="M68" s="6"/>
      <c r="N68" s="6"/>
      <c r="O68" s="6"/>
      <c r="P68" s="6"/>
      <c r="Q68" s="6"/>
    </row>
    <row r="69" spans="8:17" s="5" customFormat="1" x14ac:dyDescent="0.25">
      <c r="H69" s="4"/>
      <c r="M69" s="6"/>
      <c r="N69" s="6"/>
      <c r="O69" s="6"/>
      <c r="P69" s="6"/>
      <c r="Q69" s="6"/>
    </row>
    <row r="70" spans="8:17" s="5" customFormat="1" x14ac:dyDescent="0.25">
      <c r="H70" s="4"/>
      <c r="M70" s="6"/>
      <c r="N70" s="6"/>
      <c r="O70" s="6"/>
      <c r="P70" s="6"/>
      <c r="Q70" s="6"/>
    </row>
    <row r="71" spans="8:17" s="5" customFormat="1" x14ac:dyDescent="0.25">
      <c r="H71" s="4"/>
      <c r="M71" s="6"/>
      <c r="N71" s="6"/>
      <c r="O71" s="6"/>
      <c r="P71" s="6"/>
      <c r="Q71" s="6"/>
    </row>
    <row r="72" spans="8:17" s="5" customFormat="1" x14ac:dyDescent="0.25">
      <c r="H72" s="4"/>
      <c r="M72" s="6"/>
      <c r="N72" s="6"/>
      <c r="O72" s="6"/>
      <c r="P72" s="6"/>
      <c r="Q72" s="6"/>
    </row>
    <row r="73" spans="8:17" s="5" customFormat="1" x14ac:dyDescent="0.25">
      <c r="H73" s="4"/>
      <c r="M73" s="6"/>
      <c r="N73" s="6"/>
      <c r="O73" s="6"/>
      <c r="P73" s="6"/>
      <c r="Q73" s="6"/>
    </row>
    <row r="74" spans="8:17" s="5" customFormat="1" x14ac:dyDescent="0.25">
      <c r="H74" s="4"/>
      <c r="M74" s="6"/>
      <c r="N74" s="6"/>
      <c r="O74" s="6"/>
      <c r="P74" s="6"/>
      <c r="Q74" s="6"/>
    </row>
    <row r="75" spans="8:17" s="5" customFormat="1" x14ac:dyDescent="0.25">
      <c r="H75" s="4"/>
      <c r="M75" s="6"/>
      <c r="N75" s="6"/>
      <c r="O75" s="6"/>
      <c r="P75" s="6"/>
      <c r="Q75" s="6"/>
    </row>
    <row r="76" spans="8:17" s="5" customFormat="1" x14ac:dyDescent="0.25">
      <c r="H76" s="4"/>
      <c r="M76" s="6"/>
      <c r="N76" s="6"/>
      <c r="O76" s="6"/>
      <c r="P76" s="6"/>
      <c r="Q76" s="6"/>
    </row>
    <row r="77" spans="8:17" s="5" customFormat="1" x14ac:dyDescent="0.25">
      <c r="H77" s="4"/>
      <c r="M77" s="6"/>
      <c r="N77" s="6"/>
      <c r="O77" s="6"/>
      <c r="P77" s="6"/>
      <c r="Q77" s="6"/>
    </row>
    <row r="78" spans="8:17" s="5" customFormat="1" x14ac:dyDescent="0.25">
      <c r="H78" s="4"/>
      <c r="M78" s="6"/>
      <c r="N78" s="6"/>
      <c r="O78" s="6"/>
      <c r="P78" s="6"/>
      <c r="Q78" s="6"/>
    </row>
    <row r="79" spans="8:17" s="5" customFormat="1" x14ac:dyDescent="0.25">
      <c r="H79" s="4"/>
      <c r="M79" s="6"/>
      <c r="N79" s="6"/>
      <c r="O79" s="6"/>
      <c r="P79" s="6"/>
      <c r="Q79" s="6"/>
    </row>
    <row r="80" spans="8:17" s="5" customFormat="1" x14ac:dyDescent="0.25">
      <c r="H80" s="4"/>
      <c r="M80" s="6"/>
      <c r="N80" s="6"/>
      <c r="O80" s="6"/>
      <c r="P80" s="6"/>
      <c r="Q80" s="6"/>
    </row>
    <row r="81" spans="8:17" s="5" customFormat="1" x14ac:dyDescent="0.25">
      <c r="H81" s="4"/>
      <c r="M81" s="6"/>
      <c r="N81" s="6"/>
      <c r="O81" s="6"/>
      <c r="P81" s="6"/>
      <c r="Q81" s="6"/>
    </row>
    <row r="82" spans="8:17" s="5" customFormat="1" x14ac:dyDescent="0.25">
      <c r="H82" s="4"/>
      <c r="M82" s="6"/>
      <c r="N82" s="6"/>
      <c r="O82" s="6"/>
      <c r="P82" s="6"/>
      <c r="Q82" s="6"/>
    </row>
  </sheetData>
  <mergeCells count="34">
    <mergeCell ref="F48:G48"/>
    <mergeCell ref="F49:G49"/>
    <mergeCell ref="F50:G50"/>
    <mergeCell ref="B52:G52"/>
    <mergeCell ref="F43:G43"/>
    <mergeCell ref="B44:E44"/>
    <mergeCell ref="F44:G44"/>
    <mergeCell ref="F45:G45"/>
    <mergeCell ref="F46:G46"/>
    <mergeCell ref="F47:G47"/>
    <mergeCell ref="F42:G42"/>
    <mergeCell ref="F29:G29"/>
    <mergeCell ref="F30:G30"/>
    <mergeCell ref="F31:G31"/>
    <mergeCell ref="F32:G32"/>
    <mergeCell ref="F33:G33"/>
    <mergeCell ref="F34:G34"/>
    <mergeCell ref="F35:G35"/>
    <mergeCell ref="F36:G36"/>
    <mergeCell ref="B38:G38"/>
    <mergeCell ref="F40:G40"/>
    <mergeCell ref="F41:G41"/>
    <mergeCell ref="B27:G27"/>
    <mergeCell ref="B11:G11"/>
    <mergeCell ref="B14:G14"/>
    <mergeCell ref="B15:G15"/>
    <mergeCell ref="B16:G16"/>
    <mergeCell ref="B18:G18"/>
    <mergeCell ref="F20:G20"/>
    <mergeCell ref="F21:G21"/>
    <mergeCell ref="F22:G22"/>
    <mergeCell ref="F23:G23"/>
    <mergeCell ref="F24:G24"/>
    <mergeCell ref="F25:G25"/>
  </mergeCells>
  <dataValidations count="1">
    <dataValidation type="list" allowBlank="1" showInputMessage="1" showErrorMessage="1" sqref="F25:G25" xr:uid="{00000000-0002-0000-0000-000000000000}">
      <formula1>"Jā, Nē"</formula1>
    </dataValidation>
  </dataValidations>
  <hyperlinks>
    <hyperlink ref="B22" location="_ftn1" display="_ftn1" xr:uid="{00000000-0004-0000-0000-000000000000}"/>
  </hyperlinks>
  <pageMargins left="0.7" right="0.7" top="0.75" bottom="0.75" header="0.3" footer="0.3"/>
  <pageSetup paperSize="9" scale="70" orientation="portrait" verticalDpi="0" r:id="rId1"/>
  <rowBreaks count="1" manualBreakCount="1">
    <brk id="52"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3"/>
  <sheetViews>
    <sheetView topLeftCell="A9" zoomScale="60" zoomScaleNormal="60" workbookViewId="0">
      <selection activeCell="C20" sqref="C20"/>
    </sheetView>
  </sheetViews>
  <sheetFormatPr defaultColWidth="9.140625" defaultRowHeight="14.25" x14ac:dyDescent="0.2"/>
  <cols>
    <col min="1" max="1" width="4.7109375" style="28" customWidth="1"/>
    <col min="2" max="2" width="6.28515625" style="28" customWidth="1"/>
    <col min="3" max="3" width="44.7109375" style="28" customWidth="1"/>
    <col min="4" max="4" width="26.5703125" style="28" customWidth="1"/>
    <col min="5" max="5" width="20.85546875" style="28" customWidth="1"/>
    <col min="6" max="6" width="23.42578125" style="28" customWidth="1"/>
    <col min="7" max="7" width="23.140625" style="28" customWidth="1"/>
    <col min="8" max="11" width="4.7109375" style="28" customWidth="1"/>
    <col min="12" max="16" width="9.140625" style="29"/>
    <col min="17" max="16384" width="9.140625" style="28"/>
  </cols>
  <sheetData>
    <row r="1" spans="1:8" ht="24.6" customHeight="1" x14ac:dyDescent="0.25">
      <c r="A1" s="30"/>
      <c r="B1" s="113" t="s">
        <v>119</v>
      </c>
      <c r="C1" s="113"/>
      <c r="D1" s="114"/>
      <c r="E1" s="114"/>
      <c r="F1" s="114"/>
      <c r="G1" s="114"/>
      <c r="H1" s="30"/>
    </row>
    <row r="3" spans="1:8" ht="15" x14ac:dyDescent="0.25">
      <c r="B3" s="106" t="s">
        <v>120</v>
      </c>
      <c r="C3" s="125"/>
      <c r="D3" s="125"/>
      <c r="E3" s="125"/>
      <c r="F3" s="125"/>
      <c r="G3" s="125"/>
    </row>
    <row r="5" spans="1:8" ht="111" customHeight="1" x14ac:dyDescent="0.2">
      <c r="B5" s="111"/>
      <c r="C5" s="124"/>
      <c r="D5" s="124"/>
      <c r="E5" s="124"/>
      <c r="F5" s="124"/>
      <c r="G5" s="112"/>
      <c r="H5" s="4"/>
    </row>
    <row r="9" spans="1:8" ht="60" x14ac:dyDescent="0.2">
      <c r="B9" s="107"/>
      <c r="C9" s="126"/>
      <c r="D9" s="42" t="s">
        <v>121</v>
      </c>
      <c r="E9" s="42" t="s">
        <v>122</v>
      </c>
      <c r="F9" s="42" t="s">
        <v>123</v>
      </c>
    </row>
    <row r="10" spans="1:8" ht="42" customHeight="1" x14ac:dyDescent="0.2">
      <c r="B10" s="127" t="s">
        <v>124</v>
      </c>
      <c r="C10" s="128"/>
      <c r="D10" s="63" t="s">
        <v>125</v>
      </c>
      <c r="E10" s="57"/>
      <c r="F10" s="57"/>
      <c r="G10" s="36" t="str">
        <f>IF(OR(E10="",F10=""),"#Aizpildiet visus laukus!","")</f>
        <v>#Aizpildiet visus laukus!</v>
      </c>
    </row>
    <row r="11" spans="1:8" ht="31.5" customHeight="1" x14ac:dyDescent="0.2">
      <c r="B11" s="120" t="s">
        <v>126</v>
      </c>
      <c r="C11" s="121"/>
      <c r="D11" s="63" t="s">
        <v>127</v>
      </c>
      <c r="E11" s="57"/>
      <c r="F11" s="57"/>
      <c r="G11" s="36" t="str">
        <f t="shared" ref="G11:G12" si="0">IF(OR(E11="",F11=""),"#Aizpildiet visus laukus!","")</f>
        <v>#Aizpildiet visus laukus!</v>
      </c>
    </row>
    <row r="12" spans="1:8" ht="42.75" x14ac:dyDescent="0.2">
      <c r="B12" s="122"/>
      <c r="C12" s="123"/>
      <c r="D12" s="63" t="s">
        <v>128</v>
      </c>
      <c r="E12" s="57"/>
      <c r="F12" s="57"/>
      <c r="G12" s="36" t="str">
        <f t="shared" si="0"/>
        <v>#Aizpildiet visus laukus!</v>
      </c>
    </row>
    <row r="13" spans="1:8" x14ac:dyDescent="0.2">
      <c r="B13" s="28" t="s">
        <v>129</v>
      </c>
    </row>
  </sheetData>
  <mergeCells count="6">
    <mergeCell ref="B11:C12"/>
    <mergeCell ref="B1:G1"/>
    <mergeCell ref="B5:G5"/>
    <mergeCell ref="B3:G3"/>
    <mergeCell ref="B9:C9"/>
    <mergeCell ref="B10:C10"/>
  </mergeCells>
  <pageMargins left="0.7" right="0.7" top="0.75" bottom="0.75" header="0.3" footer="0.3"/>
  <pageSetup paperSize="9" scale="84"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0"/>
  <sheetViews>
    <sheetView zoomScale="60" zoomScaleNormal="60" workbookViewId="0">
      <selection activeCell="E25" sqref="E25"/>
    </sheetView>
  </sheetViews>
  <sheetFormatPr defaultColWidth="9.140625" defaultRowHeight="14.25" x14ac:dyDescent="0.2"/>
  <cols>
    <col min="1" max="1" width="4.7109375" style="28" customWidth="1"/>
    <col min="2" max="2" width="6.28515625" style="28" customWidth="1"/>
    <col min="3" max="3" width="27.7109375" style="28" customWidth="1"/>
    <col min="4" max="4" width="29" style="28" customWidth="1"/>
    <col min="5" max="5" width="18.42578125" style="28" customWidth="1"/>
    <col min="6" max="6" width="17.85546875" style="28" customWidth="1"/>
    <col min="7" max="7" width="42.7109375" style="28" customWidth="1"/>
    <col min="8" max="8" width="18.7109375" style="28" customWidth="1"/>
    <col min="9" max="9" width="34.140625" style="28" customWidth="1"/>
    <col min="10" max="10" width="6.85546875" style="28" customWidth="1"/>
    <col min="11" max="14" width="4.7109375" style="28" customWidth="1"/>
    <col min="15" max="19" width="9.140625" style="29"/>
    <col min="20" max="16384" width="9.140625" style="28"/>
  </cols>
  <sheetData>
    <row r="1" spans="1:10" ht="24.6" customHeight="1" x14ac:dyDescent="0.25">
      <c r="A1" s="30"/>
      <c r="B1" s="113" t="s">
        <v>130</v>
      </c>
      <c r="C1" s="113"/>
      <c r="D1" s="114"/>
      <c r="E1" s="114"/>
      <c r="F1" s="114"/>
      <c r="G1" s="114"/>
      <c r="H1" s="114"/>
      <c r="I1" s="30"/>
      <c r="J1" s="30"/>
    </row>
    <row r="4" spans="1:10" ht="30.95" customHeight="1" x14ac:dyDescent="0.2">
      <c r="B4" s="97" t="s">
        <v>35</v>
      </c>
      <c r="C4" s="107" t="s">
        <v>131</v>
      </c>
      <c r="D4" s="116"/>
      <c r="E4" s="116"/>
      <c r="F4" s="94"/>
      <c r="G4" s="107" t="s">
        <v>132</v>
      </c>
      <c r="H4" s="108"/>
      <c r="I4" s="126"/>
    </row>
    <row r="5" spans="1:10" ht="47.25" x14ac:dyDescent="0.2">
      <c r="B5" s="117"/>
      <c r="C5" s="62" t="s">
        <v>133</v>
      </c>
      <c r="D5" s="42" t="s">
        <v>134</v>
      </c>
      <c r="E5" s="42" t="s">
        <v>135</v>
      </c>
      <c r="F5" s="42" t="s">
        <v>136</v>
      </c>
      <c r="G5" s="42" t="s">
        <v>137</v>
      </c>
      <c r="H5" s="42" t="s">
        <v>138</v>
      </c>
      <c r="I5" s="32" t="s">
        <v>139</v>
      </c>
    </row>
    <row r="6" spans="1:10" ht="15" x14ac:dyDescent="0.2">
      <c r="B6" s="33">
        <v>1</v>
      </c>
      <c r="C6" s="33">
        <v>2</v>
      </c>
      <c r="D6" s="32">
        <v>3</v>
      </c>
      <c r="E6" s="32">
        <v>4</v>
      </c>
      <c r="F6" s="32">
        <v>5</v>
      </c>
      <c r="G6" s="32">
        <v>6</v>
      </c>
      <c r="H6" s="32">
        <v>7</v>
      </c>
      <c r="I6" s="32">
        <v>8</v>
      </c>
    </row>
    <row r="7" spans="1:10" x14ac:dyDescent="0.2">
      <c r="B7" s="34"/>
      <c r="C7" s="34"/>
      <c r="D7" s="35"/>
      <c r="E7" s="35"/>
      <c r="F7" s="35"/>
      <c r="G7" s="35"/>
      <c r="H7" s="35"/>
      <c r="I7" s="35"/>
      <c r="J7" s="36" t="str">
        <f>IF(OR(B7="",C7="",D7="",E7="",F7="",G7="",H7="",I7=""),"#Aizpildiet visus laukus!","")</f>
        <v>#Aizpildiet visus laukus!</v>
      </c>
    </row>
    <row r="8" spans="1:10" x14ac:dyDescent="0.2">
      <c r="B8" s="34"/>
      <c r="C8" s="34"/>
      <c r="D8" s="35"/>
      <c r="E8" s="35"/>
      <c r="F8" s="35"/>
      <c r="G8" s="35"/>
      <c r="H8" s="35"/>
      <c r="I8" s="35"/>
      <c r="J8" s="36" t="str">
        <f t="shared" ref="J8:J17" si="0">IF(OR(B8="",C8="",D8="",E8="",F8="",G8="",H8="",I8=""),"#Aizpildiet visus laukus!","")</f>
        <v>#Aizpildiet visus laukus!</v>
      </c>
    </row>
    <row r="9" spans="1:10" x14ac:dyDescent="0.2">
      <c r="B9" s="34"/>
      <c r="C9" s="34"/>
      <c r="D9" s="35"/>
      <c r="E9" s="35"/>
      <c r="F9" s="35"/>
      <c r="G9" s="35"/>
      <c r="H9" s="35"/>
      <c r="I9" s="35"/>
      <c r="J9" s="36" t="str">
        <f t="shared" si="0"/>
        <v>#Aizpildiet visus laukus!</v>
      </c>
    </row>
    <row r="10" spans="1:10" x14ac:dyDescent="0.2">
      <c r="B10" s="34"/>
      <c r="C10" s="34"/>
      <c r="D10" s="35"/>
      <c r="E10" s="35"/>
      <c r="F10" s="35"/>
      <c r="G10" s="35"/>
      <c r="H10" s="35"/>
      <c r="I10" s="35"/>
      <c r="J10" s="36" t="str">
        <f t="shared" si="0"/>
        <v>#Aizpildiet visus laukus!</v>
      </c>
    </row>
    <row r="11" spans="1:10" x14ac:dyDescent="0.2">
      <c r="B11" s="35"/>
      <c r="C11" s="35"/>
      <c r="D11" s="35"/>
      <c r="E11" s="35"/>
      <c r="F11" s="35"/>
      <c r="G11" s="35"/>
      <c r="H11" s="35"/>
      <c r="I11" s="35"/>
      <c r="J11" s="36" t="str">
        <f t="shared" si="0"/>
        <v>#Aizpildiet visus laukus!</v>
      </c>
    </row>
    <row r="12" spans="1:10" x14ac:dyDescent="0.2">
      <c r="B12" s="35"/>
      <c r="C12" s="35"/>
      <c r="D12" s="35"/>
      <c r="E12" s="35"/>
      <c r="F12" s="35"/>
      <c r="G12" s="35"/>
      <c r="H12" s="35"/>
      <c r="I12" s="35"/>
      <c r="J12" s="36" t="str">
        <f t="shared" si="0"/>
        <v>#Aizpildiet visus laukus!</v>
      </c>
    </row>
    <row r="13" spans="1:10" x14ac:dyDescent="0.2">
      <c r="B13" s="35"/>
      <c r="C13" s="35"/>
      <c r="D13" s="35"/>
      <c r="E13" s="35"/>
      <c r="F13" s="35"/>
      <c r="G13" s="35"/>
      <c r="H13" s="35"/>
      <c r="I13" s="35"/>
      <c r="J13" s="36" t="str">
        <f>IF(OR(B13="",C13="",D13="",E13="",F13="",G13="",H13="",I13=""),"#Aizpildiet visus laukus!","")</f>
        <v>#Aizpildiet visus laukus!</v>
      </c>
    </row>
    <row r="14" spans="1:10" x14ac:dyDescent="0.2">
      <c r="B14" s="35"/>
      <c r="C14" s="35"/>
      <c r="D14" s="35"/>
      <c r="E14" s="35"/>
      <c r="F14" s="35"/>
      <c r="G14" s="35"/>
      <c r="H14" s="35"/>
      <c r="I14" s="35"/>
      <c r="J14" s="36" t="str">
        <f t="shared" si="0"/>
        <v>#Aizpildiet visus laukus!</v>
      </c>
    </row>
    <row r="15" spans="1:10" x14ac:dyDescent="0.2">
      <c r="B15" s="34"/>
      <c r="C15" s="34"/>
      <c r="D15" s="35"/>
      <c r="E15" s="35"/>
      <c r="F15" s="35"/>
      <c r="G15" s="35"/>
      <c r="H15" s="35"/>
      <c r="I15" s="35"/>
      <c r="J15" s="36" t="str">
        <f t="shared" si="0"/>
        <v>#Aizpildiet visus laukus!</v>
      </c>
    </row>
    <row r="16" spans="1:10" x14ac:dyDescent="0.2">
      <c r="B16" s="34"/>
      <c r="C16" s="34"/>
      <c r="D16" s="35"/>
      <c r="E16" s="35"/>
      <c r="F16" s="35"/>
      <c r="G16" s="35"/>
      <c r="H16" s="35"/>
      <c r="I16" s="35"/>
      <c r="J16" s="36" t="str">
        <f t="shared" si="0"/>
        <v>#Aizpildiet visus laukus!</v>
      </c>
    </row>
    <row r="17" spans="2:10" x14ac:dyDescent="0.2">
      <c r="B17" s="34"/>
      <c r="C17" s="34"/>
      <c r="D17" s="35"/>
      <c r="E17" s="35"/>
      <c r="F17" s="35"/>
      <c r="G17" s="35"/>
      <c r="H17" s="35"/>
      <c r="I17" s="35"/>
      <c r="J17" s="36" t="str">
        <f t="shared" si="0"/>
        <v>#Aizpildiet visus laukus!</v>
      </c>
    </row>
    <row r="20" spans="2:10" ht="16.5" x14ac:dyDescent="0.2">
      <c r="B20" s="15" t="s">
        <v>140</v>
      </c>
    </row>
  </sheetData>
  <mergeCells count="4">
    <mergeCell ref="B1:H1"/>
    <mergeCell ref="B4:B5"/>
    <mergeCell ref="C4:F4"/>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2"/>
  <sheetViews>
    <sheetView zoomScale="60" zoomScaleNormal="60" workbookViewId="0">
      <selection activeCell="E26" sqref="E26"/>
    </sheetView>
  </sheetViews>
  <sheetFormatPr defaultColWidth="9.140625" defaultRowHeight="14.25" x14ac:dyDescent="0.2"/>
  <cols>
    <col min="1" max="1" width="4.7109375" style="28" customWidth="1"/>
    <col min="2" max="2" width="6.28515625" style="28" customWidth="1"/>
    <col min="3" max="3" width="49" style="28" customWidth="1"/>
    <col min="4" max="4" width="29.140625" style="28" customWidth="1"/>
    <col min="5" max="5" width="56" style="28" customWidth="1"/>
    <col min="6" max="6" width="29.5703125" style="28" customWidth="1"/>
    <col min="7" max="7" width="31.5703125" style="28" customWidth="1"/>
    <col min="8" max="12" width="4.7109375" style="28" customWidth="1"/>
    <col min="13" max="17" width="9.140625" style="29"/>
    <col min="18" max="16384" width="9.140625" style="28"/>
  </cols>
  <sheetData>
    <row r="1" spans="1:8" ht="24.6" customHeight="1" x14ac:dyDescent="0.25">
      <c r="A1" s="30"/>
      <c r="B1" s="113" t="s">
        <v>141</v>
      </c>
      <c r="C1" s="113"/>
      <c r="D1" s="114"/>
      <c r="E1" s="114"/>
      <c r="F1" s="114"/>
      <c r="G1" s="30"/>
      <c r="H1" s="30"/>
    </row>
    <row r="4" spans="1:8" ht="30.95" customHeight="1" x14ac:dyDescent="0.2">
      <c r="B4" s="97" t="s">
        <v>35</v>
      </c>
      <c r="C4" s="107" t="s">
        <v>142</v>
      </c>
      <c r="D4" s="94"/>
      <c r="E4" s="130" t="s">
        <v>143</v>
      </c>
      <c r="F4" s="130"/>
      <c r="G4" s="130"/>
    </row>
    <row r="5" spans="1:8" ht="47.25" x14ac:dyDescent="0.2">
      <c r="B5" s="117"/>
      <c r="C5" s="62" t="s">
        <v>144</v>
      </c>
      <c r="D5" s="42" t="s">
        <v>145</v>
      </c>
      <c r="E5" s="42" t="s">
        <v>146</v>
      </c>
      <c r="F5" s="42" t="s">
        <v>147</v>
      </c>
      <c r="G5" s="32" t="s">
        <v>148</v>
      </c>
    </row>
    <row r="6" spans="1:8" ht="15" x14ac:dyDescent="0.2">
      <c r="B6" s="33">
        <v>1</v>
      </c>
      <c r="C6" s="33">
        <v>2</v>
      </c>
      <c r="D6" s="32">
        <v>3</v>
      </c>
      <c r="E6" s="32">
        <v>4</v>
      </c>
      <c r="F6" s="32">
        <v>5</v>
      </c>
      <c r="G6" s="32">
        <v>6</v>
      </c>
    </row>
    <row r="7" spans="1:8" x14ac:dyDescent="0.2">
      <c r="B7" s="34"/>
      <c r="C7" s="34"/>
      <c r="D7" s="35"/>
      <c r="E7" s="35"/>
      <c r="F7" s="35"/>
      <c r="G7" s="35"/>
      <c r="H7" s="36" t="str">
        <f>IF(OR(B7="",C7="",D7="",E7="",F7="",G7=""),"#Aizpildiet visus laukus!","")</f>
        <v>#Aizpildiet visus laukus!</v>
      </c>
    </row>
    <row r="8" spans="1:8" x14ac:dyDescent="0.2">
      <c r="B8" s="34"/>
      <c r="C8" s="34"/>
      <c r="D8" s="35"/>
      <c r="E8" s="35"/>
      <c r="F8" s="35"/>
      <c r="G8" s="35"/>
      <c r="H8" s="36" t="str">
        <f t="shared" ref="H8:H14" si="0">IF(OR(B8="",C8="",D8="",E8="",F8="",G8=""),"#Aizpildiet visus laukus!","")</f>
        <v>#Aizpildiet visus laukus!</v>
      </c>
    </row>
    <row r="9" spans="1:8" x14ac:dyDescent="0.2">
      <c r="B9" s="34"/>
      <c r="C9" s="34"/>
      <c r="D9" s="35"/>
      <c r="E9" s="35"/>
      <c r="F9" s="35"/>
      <c r="G9" s="35"/>
      <c r="H9" s="36" t="str">
        <f t="shared" si="0"/>
        <v>#Aizpildiet visus laukus!</v>
      </c>
    </row>
    <row r="10" spans="1:8" x14ac:dyDescent="0.2">
      <c r="B10" s="34"/>
      <c r="C10" s="34"/>
      <c r="D10" s="35"/>
      <c r="E10" s="35"/>
      <c r="F10" s="35"/>
      <c r="G10" s="35"/>
      <c r="H10" s="36" t="str">
        <f t="shared" si="0"/>
        <v>#Aizpildiet visus laukus!</v>
      </c>
    </row>
    <row r="11" spans="1:8" x14ac:dyDescent="0.2">
      <c r="B11" s="35"/>
      <c r="C11" s="35"/>
      <c r="D11" s="35"/>
      <c r="E11" s="35"/>
      <c r="F11" s="35"/>
      <c r="G11" s="35"/>
      <c r="H11" s="36" t="str">
        <f t="shared" si="0"/>
        <v>#Aizpildiet visus laukus!</v>
      </c>
    </row>
    <row r="12" spans="1:8" x14ac:dyDescent="0.2">
      <c r="B12" s="35"/>
      <c r="C12" s="35"/>
      <c r="D12" s="35"/>
      <c r="E12" s="35"/>
      <c r="F12" s="35"/>
      <c r="G12" s="35"/>
      <c r="H12" s="36" t="str">
        <f t="shared" si="0"/>
        <v>#Aizpildiet visus laukus!</v>
      </c>
    </row>
    <row r="13" spans="1:8" x14ac:dyDescent="0.2">
      <c r="B13" s="35"/>
      <c r="C13" s="35"/>
      <c r="D13" s="35"/>
      <c r="E13" s="35"/>
      <c r="F13" s="35"/>
      <c r="G13" s="35"/>
      <c r="H13" s="36" t="str">
        <f t="shared" si="0"/>
        <v>#Aizpildiet visus laukus!</v>
      </c>
    </row>
    <row r="14" spans="1:8" x14ac:dyDescent="0.2">
      <c r="B14" s="35"/>
      <c r="C14" s="35"/>
      <c r="D14" s="35"/>
      <c r="E14" s="35"/>
      <c r="F14" s="35"/>
      <c r="G14" s="35"/>
      <c r="H14" s="36" t="str">
        <f t="shared" si="0"/>
        <v>#Aizpildiet visus laukus!</v>
      </c>
    </row>
    <row r="17" spans="2:8" ht="16.5" x14ac:dyDescent="0.2">
      <c r="B17" s="65" t="s">
        <v>149</v>
      </c>
    </row>
    <row r="18" spans="2:8" ht="16.5" x14ac:dyDescent="0.2">
      <c r="B18" s="65" t="s">
        <v>150</v>
      </c>
    </row>
    <row r="20" spans="2:8" ht="15" x14ac:dyDescent="0.25">
      <c r="B20" s="87" t="s">
        <v>151</v>
      </c>
      <c r="C20" s="88"/>
      <c r="D20" s="88"/>
      <c r="E20" s="88"/>
      <c r="F20" s="88"/>
      <c r="G20" s="66"/>
      <c r="H20" s="18"/>
    </row>
    <row r="21" spans="2:8" x14ac:dyDescent="0.2">
      <c r="H21" s="18"/>
    </row>
    <row r="22" spans="2:8" ht="77.099999999999994" customHeight="1" x14ac:dyDescent="0.2">
      <c r="B22" s="129"/>
      <c r="C22" s="129"/>
      <c r="D22" s="129"/>
      <c r="E22" s="129"/>
      <c r="F22" s="129"/>
      <c r="G22" s="129"/>
      <c r="H22" s="4" t="str">
        <f>IF(B22="","#Aizpildiet lauku!","")</f>
        <v>#Aizpildiet lauku!</v>
      </c>
    </row>
  </sheetData>
  <mergeCells count="6">
    <mergeCell ref="B22:G22"/>
    <mergeCell ref="B1:F1"/>
    <mergeCell ref="B4:B5"/>
    <mergeCell ref="C4:D4"/>
    <mergeCell ref="B20:F20"/>
    <mergeCell ref="E4:G4"/>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6"/>
  <sheetViews>
    <sheetView topLeftCell="A4" zoomScale="70" zoomScaleNormal="70" workbookViewId="0">
      <selection activeCell="C16" sqref="C16"/>
    </sheetView>
  </sheetViews>
  <sheetFormatPr defaultColWidth="9.140625" defaultRowHeight="14.25" x14ac:dyDescent="0.2"/>
  <cols>
    <col min="1" max="1" width="4.7109375" style="28" customWidth="1"/>
    <col min="2" max="2" width="43.28515625" style="28" customWidth="1"/>
    <col min="3" max="3" width="24.28515625" style="28" customWidth="1"/>
    <col min="4" max="4" width="23.85546875" style="28" customWidth="1"/>
    <col min="5" max="5" width="23.140625" style="28" customWidth="1"/>
    <col min="6" max="6" width="20.7109375" style="28" customWidth="1"/>
    <col min="7" max="7" width="21" style="28" customWidth="1"/>
    <col min="8" max="12" width="4.7109375" style="28" customWidth="1"/>
    <col min="13" max="17" width="9.140625" style="29"/>
    <col min="18" max="16384" width="9.140625" style="28"/>
  </cols>
  <sheetData>
    <row r="1" spans="1:17" ht="25.5" customHeight="1" x14ac:dyDescent="0.25">
      <c r="A1" s="30"/>
      <c r="B1" s="113" t="s">
        <v>152</v>
      </c>
      <c r="C1" s="114"/>
      <c r="D1" s="114"/>
      <c r="E1" s="114"/>
      <c r="F1" s="114"/>
      <c r="G1" s="100"/>
      <c r="H1" s="30"/>
    </row>
    <row r="4" spans="1:17" ht="64.5" customHeight="1" x14ac:dyDescent="0.2">
      <c r="B4" s="97" t="s">
        <v>153</v>
      </c>
      <c r="C4" s="33" t="s">
        <v>154</v>
      </c>
      <c r="D4" s="33" t="s">
        <v>155</v>
      </c>
      <c r="E4" s="33" t="s">
        <v>156</v>
      </c>
      <c r="F4" s="32" t="s">
        <v>157</v>
      </c>
      <c r="G4" s="32" t="s">
        <v>112</v>
      </c>
    </row>
    <row r="5" spans="1:17" ht="15" x14ac:dyDescent="0.2">
      <c r="B5" s="117"/>
      <c r="C5" s="32">
        <v>1</v>
      </c>
      <c r="D5" s="32">
        <v>2</v>
      </c>
      <c r="E5" s="32">
        <v>3</v>
      </c>
      <c r="F5" s="32" t="s">
        <v>158</v>
      </c>
      <c r="G5" s="32" t="s">
        <v>159</v>
      </c>
    </row>
    <row r="6" spans="1:17" ht="33" customHeight="1" x14ac:dyDescent="0.2">
      <c r="B6" s="70" t="s">
        <v>160</v>
      </c>
      <c r="C6" s="43"/>
      <c r="D6" s="43"/>
      <c r="E6" s="43"/>
      <c r="F6" s="58">
        <f>SUM(D6:E6)</f>
        <v>0</v>
      </c>
      <c r="G6" s="58">
        <f>C6-F6</f>
        <v>0</v>
      </c>
      <c r="H6" s="36" t="str">
        <f>IF(OR(C6="",D6="",E6=""),"#Aizpildiet visus laukus!","")</f>
        <v>#Aizpildiet visus laukus!</v>
      </c>
    </row>
    <row r="7" spans="1:17" ht="63" customHeight="1" x14ac:dyDescent="0.2">
      <c r="B7" s="70" t="s">
        <v>161</v>
      </c>
      <c r="C7" s="43"/>
      <c r="D7" s="43"/>
      <c r="E7" s="43"/>
      <c r="F7" s="58">
        <f>SUM(D7:E7)</f>
        <v>0</v>
      </c>
      <c r="G7" s="58">
        <f t="shared" ref="G7:G13" si="0">C7-F7</f>
        <v>0</v>
      </c>
      <c r="H7" s="36" t="str">
        <f t="shared" ref="H7:H12" si="1">IF(OR(C7="",D7="",E7=""),"#Aizpildiet visus laukus!","")</f>
        <v>#Aizpildiet visus laukus!</v>
      </c>
    </row>
    <row r="8" spans="1:17" ht="28.5" x14ac:dyDescent="0.2">
      <c r="B8" s="43" t="s">
        <v>162</v>
      </c>
      <c r="C8" s="43"/>
      <c r="D8" s="43"/>
      <c r="E8" s="43"/>
      <c r="F8" s="58">
        <f>SUM(D8:E8)</f>
        <v>0</v>
      </c>
      <c r="G8" s="58">
        <f>C8-F8</f>
        <v>0</v>
      </c>
      <c r="H8" s="36" t="str">
        <f t="shared" si="1"/>
        <v>#Aizpildiet visus laukus!</v>
      </c>
    </row>
    <row r="9" spans="1:17" x14ac:dyDescent="0.2">
      <c r="B9" s="70" t="s">
        <v>163</v>
      </c>
      <c r="C9" s="43"/>
      <c r="D9" s="43"/>
      <c r="E9" s="43"/>
      <c r="F9" s="58">
        <f>SUM(D9:E9)</f>
        <v>0</v>
      </c>
      <c r="G9" s="58">
        <f>C9-F9</f>
        <v>0</v>
      </c>
      <c r="H9" s="36" t="str">
        <f t="shared" si="1"/>
        <v>#Aizpildiet visus laukus!</v>
      </c>
    </row>
    <row r="10" spans="1:17" x14ac:dyDescent="0.2">
      <c r="B10" s="70" t="s">
        <v>164</v>
      </c>
      <c r="C10" s="43"/>
      <c r="D10" s="43"/>
      <c r="E10" s="43"/>
      <c r="F10" s="58">
        <f>SUM(D10:E10)</f>
        <v>0</v>
      </c>
      <c r="G10" s="58">
        <f t="shared" si="0"/>
        <v>0</v>
      </c>
      <c r="H10" s="36" t="str">
        <f t="shared" si="1"/>
        <v>#Aizpildiet visus laukus!</v>
      </c>
    </row>
    <row r="11" spans="1:17" ht="14.45" customHeight="1" x14ac:dyDescent="0.2">
      <c r="B11" s="70" t="s">
        <v>165</v>
      </c>
      <c r="C11" s="43"/>
      <c r="D11" s="43"/>
      <c r="E11" s="43"/>
      <c r="F11" s="58">
        <f t="shared" ref="F11:F13" si="2">SUM(D11:E11)</f>
        <v>0</v>
      </c>
      <c r="G11" s="58">
        <f t="shared" si="0"/>
        <v>0</v>
      </c>
      <c r="H11" s="36" t="str">
        <f t="shared" si="1"/>
        <v>#Aizpildiet visus laukus!</v>
      </c>
    </row>
    <row r="12" spans="1:17" x14ac:dyDescent="0.2">
      <c r="B12" s="70" t="s">
        <v>166</v>
      </c>
      <c r="C12" s="43"/>
      <c r="D12" s="43"/>
      <c r="E12" s="43"/>
      <c r="F12" s="58">
        <f t="shared" si="2"/>
        <v>0</v>
      </c>
      <c r="G12" s="58">
        <f t="shared" si="0"/>
        <v>0</v>
      </c>
      <c r="H12" s="36" t="str">
        <f t="shared" si="1"/>
        <v>#Aizpildiet visus laukus!</v>
      </c>
    </row>
    <row r="13" spans="1:17" ht="28.5" x14ac:dyDescent="0.2">
      <c r="B13" s="70" t="s">
        <v>167</v>
      </c>
      <c r="C13" s="43"/>
      <c r="D13" s="43"/>
      <c r="E13" s="43"/>
      <c r="F13" s="58">
        <f t="shared" si="2"/>
        <v>0</v>
      </c>
      <c r="G13" s="58">
        <f t="shared" si="0"/>
        <v>0</v>
      </c>
      <c r="H13" s="36" t="str">
        <f>IF(OR(C13="",D13="",E13=""),"#Aizpildiet visus laukus!","")</f>
        <v>#Aizpildiet visus laukus!</v>
      </c>
    </row>
    <row r="14" spans="1:17" s="24" customFormat="1" ht="15" x14ac:dyDescent="0.25">
      <c r="B14" s="71" t="s">
        <v>115</v>
      </c>
      <c r="C14" s="59">
        <f>SUM(C6:C13)</f>
        <v>0</v>
      </c>
      <c r="D14" s="59">
        <f>SUM(D6:D13)</f>
        <v>0</v>
      </c>
      <c r="E14" s="59">
        <f>SUM(E6:E13)</f>
        <v>0</v>
      </c>
      <c r="F14" s="59">
        <f>SUM(F6:F13)</f>
        <v>0</v>
      </c>
      <c r="G14" s="59">
        <f>SUM(G6:G13)</f>
        <v>0</v>
      </c>
      <c r="H14" s="44"/>
      <c r="M14" s="26"/>
      <c r="N14" s="26"/>
      <c r="O14" s="26"/>
      <c r="P14" s="26"/>
      <c r="Q14" s="26"/>
    </row>
    <row r="15" spans="1:17" x14ac:dyDescent="0.2">
      <c r="B15" s="46" t="s">
        <v>116</v>
      </c>
      <c r="C15" s="60">
        <f>ROUND(C14*0.85,2)</f>
        <v>0</v>
      </c>
      <c r="D15" s="60">
        <f>ROUND(D14*0.85,2)</f>
        <v>0</v>
      </c>
      <c r="E15" s="60">
        <f>ROUND(E14*0.85,2)</f>
        <v>0</v>
      </c>
      <c r="F15" s="60">
        <f>ROUND(F14*0.85,2)</f>
        <v>0</v>
      </c>
      <c r="G15" s="60">
        <f>ROUND(G14*0.85,2)</f>
        <v>0</v>
      </c>
    </row>
    <row r="16" spans="1:17" x14ac:dyDescent="0.2">
      <c r="B16" s="46" t="s">
        <v>118</v>
      </c>
      <c r="C16" s="60">
        <f>ROUND(C14*0.15,2)</f>
        <v>0</v>
      </c>
      <c r="D16" s="60">
        <f>ROUND(D14*0.15,2)</f>
        <v>0</v>
      </c>
      <c r="E16" s="60">
        <f>ROUND(E14*0.15,2)</f>
        <v>0</v>
      </c>
      <c r="F16" s="60">
        <f>ROUND(F14*0.15,2)</f>
        <v>0</v>
      </c>
      <c r="G16" s="60">
        <f>ROUND(G14*0.15,2)</f>
        <v>0</v>
      </c>
    </row>
  </sheetData>
  <mergeCells count="2">
    <mergeCell ref="B4:B5"/>
    <mergeCell ref="B1:G1"/>
  </mergeCells>
  <pageMargins left="0.7" right="0.7" top="0.75" bottom="0.75" header="0.3" footer="0.3"/>
  <pageSetup paperSize="9" scale="7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3"/>
  <sheetViews>
    <sheetView zoomScale="60" zoomScaleNormal="60" workbookViewId="0">
      <selection activeCell="O17" sqref="O17"/>
    </sheetView>
  </sheetViews>
  <sheetFormatPr defaultColWidth="9.140625" defaultRowHeight="14.25" x14ac:dyDescent="0.2"/>
  <cols>
    <col min="1" max="1" width="4.7109375" style="28" customWidth="1"/>
    <col min="2" max="2" width="6.140625" style="28" customWidth="1"/>
    <col min="3" max="3" width="32.5703125" style="28" customWidth="1"/>
    <col min="4" max="4" width="14.5703125" style="28" customWidth="1"/>
    <col min="5" max="6" width="17.140625" style="28" customWidth="1"/>
    <col min="7" max="10" width="25.42578125" style="28" customWidth="1"/>
    <col min="11" max="11" width="17" style="28" customWidth="1"/>
    <col min="12" max="13" width="17.42578125" style="28" customWidth="1"/>
    <col min="14" max="14" width="12.7109375" style="28" customWidth="1"/>
    <col min="15" max="15" width="18.28515625" style="28" customWidth="1"/>
    <col min="16" max="16" width="43" style="28" customWidth="1"/>
    <col min="17" max="21" width="4.7109375" style="28" customWidth="1"/>
    <col min="22" max="26" width="9.140625" style="29"/>
    <col min="27" max="16384" width="9.140625" style="28"/>
  </cols>
  <sheetData>
    <row r="1" spans="1:26" ht="24.95" customHeight="1" x14ac:dyDescent="0.25">
      <c r="A1" s="30"/>
      <c r="B1" s="113" t="s">
        <v>168</v>
      </c>
      <c r="C1" s="114"/>
      <c r="D1" s="114"/>
      <c r="E1" s="114"/>
      <c r="F1" s="114"/>
      <c r="G1" s="114"/>
      <c r="H1" s="114"/>
      <c r="I1" s="114"/>
      <c r="J1" s="114"/>
      <c r="K1" s="114"/>
      <c r="L1" s="114"/>
      <c r="M1" s="114"/>
      <c r="N1" s="114"/>
      <c r="O1" s="114"/>
      <c r="P1" s="114"/>
      <c r="Q1" s="30"/>
    </row>
    <row r="4" spans="1:26" ht="50.25" customHeight="1" x14ac:dyDescent="0.2">
      <c r="B4" s="97" t="s">
        <v>169</v>
      </c>
      <c r="C4" s="97" t="s">
        <v>170</v>
      </c>
      <c r="D4" s="97" t="s">
        <v>85</v>
      </c>
      <c r="E4" s="97" t="s">
        <v>171</v>
      </c>
      <c r="F4" s="97" t="s">
        <v>172</v>
      </c>
      <c r="G4" s="97" t="s">
        <v>173</v>
      </c>
      <c r="H4" s="107" t="s">
        <v>174</v>
      </c>
      <c r="I4" s="116"/>
      <c r="J4" s="94"/>
      <c r="K4" s="107" t="s">
        <v>175</v>
      </c>
      <c r="L4" s="94"/>
      <c r="M4" s="107" t="s">
        <v>176</v>
      </c>
      <c r="N4" s="116"/>
      <c r="O4" s="94"/>
      <c r="P4" s="97" t="s">
        <v>103</v>
      </c>
    </row>
    <row r="5" spans="1:26" ht="64.5" customHeight="1" x14ac:dyDescent="0.2">
      <c r="B5" s="117"/>
      <c r="C5" s="117"/>
      <c r="D5" s="117"/>
      <c r="E5" s="117"/>
      <c r="F5" s="98"/>
      <c r="G5" s="117"/>
      <c r="H5" s="42" t="s">
        <v>177</v>
      </c>
      <c r="I5" s="42" t="s">
        <v>178</v>
      </c>
      <c r="J5" s="42" t="s">
        <v>179</v>
      </c>
      <c r="K5" s="42" t="s">
        <v>180</v>
      </c>
      <c r="L5" s="42" t="s">
        <v>181</v>
      </c>
      <c r="M5" s="42" t="s">
        <v>182</v>
      </c>
      <c r="N5" s="42" t="s">
        <v>183</v>
      </c>
      <c r="O5" s="42" t="s">
        <v>184</v>
      </c>
      <c r="P5" s="117"/>
    </row>
    <row r="6" spans="1:26" s="15" customFormat="1" ht="20.25" customHeight="1" x14ac:dyDescent="0.2">
      <c r="B6" s="51">
        <v>1</v>
      </c>
      <c r="C6" s="51">
        <v>2</v>
      </c>
      <c r="D6" s="51">
        <v>3</v>
      </c>
      <c r="E6" s="51">
        <v>4</v>
      </c>
      <c r="F6" s="51">
        <v>5</v>
      </c>
      <c r="G6" s="51">
        <v>6</v>
      </c>
      <c r="H6" s="51">
        <v>7</v>
      </c>
      <c r="I6" s="51">
        <v>8</v>
      </c>
      <c r="J6" s="51">
        <v>9</v>
      </c>
      <c r="K6" s="51">
        <v>10</v>
      </c>
      <c r="L6" s="51">
        <v>11</v>
      </c>
      <c r="M6" s="51">
        <v>12</v>
      </c>
      <c r="N6" s="51">
        <v>13</v>
      </c>
      <c r="O6" s="51">
        <v>14</v>
      </c>
      <c r="P6" s="51">
        <v>15</v>
      </c>
      <c r="V6" s="16"/>
      <c r="W6" s="16"/>
      <c r="X6" s="16"/>
      <c r="Y6" s="16"/>
      <c r="Z6" s="16"/>
    </row>
    <row r="7" spans="1:26" x14ac:dyDescent="0.2">
      <c r="B7" s="45"/>
      <c r="C7" s="43"/>
      <c r="D7" s="43"/>
      <c r="E7" s="43"/>
      <c r="F7" s="43"/>
      <c r="G7" s="43"/>
      <c r="H7" s="43"/>
      <c r="I7" s="43"/>
      <c r="J7" s="43"/>
      <c r="K7" s="43"/>
      <c r="L7" s="43"/>
      <c r="M7" s="57"/>
      <c r="N7" s="57"/>
      <c r="O7" s="57"/>
      <c r="P7" s="43"/>
      <c r="Q7" s="36" t="str">
        <f>IF(OR(B7="",C7="",D7="",E7="",G7="",H7="",I7="",J7="",K7="",L7="",M7="",N7="",O7="",F7=""),"#Aizpildiet visus laukus!","")</f>
        <v>#Aizpildiet visus laukus!</v>
      </c>
    </row>
    <row r="8" spans="1:26" x14ac:dyDescent="0.2">
      <c r="B8" s="45"/>
      <c r="C8" s="43"/>
      <c r="D8" s="43"/>
      <c r="E8" s="43"/>
      <c r="F8" s="43"/>
      <c r="G8" s="43"/>
      <c r="H8" s="43"/>
      <c r="I8" s="43"/>
      <c r="J8" s="43"/>
      <c r="K8" s="43"/>
      <c r="L8" s="43"/>
      <c r="M8" s="57"/>
      <c r="N8" s="57"/>
      <c r="O8" s="57"/>
      <c r="P8" s="43"/>
      <c r="Q8" s="36" t="str">
        <f t="shared" ref="Q8:Q14" si="0">IF(OR(B8="",C8="",D8="",E8="",G8="",H8="",I8="",J8="",K8="",L8="",M8="",N8="",O8="",F8=""),"#Aizpildiet visus laukus!","")</f>
        <v>#Aizpildiet visus laukus!</v>
      </c>
    </row>
    <row r="9" spans="1:26" x14ac:dyDescent="0.2">
      <c r="B9" s="45"/>
      <c r="C9" s="43"/>
      <c r="D9" s="43"/>
      <c r="E9" s="43"/>
      <c r="F9" s="43"/>
      <c r="G9" s="43"/>
      <c r="H9" s="43"/>
      <c r="I9" s="43"/>
      <c r="J9" s="43"/>
      <c r="K9" s="43"/>
      <c r="L9" s="43"/>
      <c r="M9" s="57"/>
      <c r="N9" s="57"/>
      <c r="O9" s="57"/>
      <c r="P9" s="43"/>
      <c r="Q9" s="36" t="str">
        <f t="shared" si="0"/>
        <v>#Aizpildiet visus laukus!</v>
      </c>
    </row>
    <row r="10" spans="1:26" x14ac:dyDescent="0.2">
      <c r="B10" s="45"/>
      <c r="C10" s="43"/>
      <c r="D10" s="43"/>
      <c r="E10" s="43"/>
      <c r="F10" s="43"/>
      <c r="G10" s="43"/>
      <c r="H10" s="43"/>
      <c r="I10" s="43"/>
      <c r="J10" s="43"/>
      <c r="K10" s="43"/>
      <c r="L10" s="43"/>
      <c r="M10" s="57"/>
      <c r="N10" s="57"/>
      <c r="O10" s="57"/>
      <c r="P10" s="43"/>
      <c r="Q10" s="36" t="str">
        <f t="shared" si="0"/>
        <v>#Aizpildiet visus laukus!</v>
      </c>
    </row>
    <row r="11" spans="1:26" x14ac:dyDescent="0.2">
      <c r="B11" s="45"/>
      <c r="C11" s="43"/>
      <c r="D11" s="43"/>
      <c r="E11" s="43"/>
      <c r="F11" s="43"/>
      <c r="G11" s="43"/>
      <c r="H11" s="43"/>
      <c r="I11" s="43"/>
      <c r="J11" s="43"/>
      <c r="K11" s="43"/>
      <c r="L11" s="43"/>
      <c r="M11" s="57"/>
      <c r="N11" s="57"/>
      <c r="O11" s="57"/>
      <c r="P11" s="43"/>
      <c r="Q11" s="36" t="str">
        <f t="shared" si="0"/>
        <v>#Aizpildiet visus laukus!</v>
      </c>
    </row>
    <row r="12" spans="1:26" x14ac:dyDescent="0.2">
      <c r="B12" s="45"/>
      <c r="C12" s="43"/>
      <c r="D12" s="43"/>
      <c r="E12" s="43"/>
      <c r="F12" s="43"/>
      <c r="G12" s="43"/>
      <c r="H12" s="43"/>
      <c r="I12" s="43"/>
      <c r="J12" s="43"/>
      <c r="K12" s="43"/>
      <c r="L12" s="43"/>
      <c r="M12" s="57"/>
      <c r="N12" s="57"/>
      <c r="O12" s="57"/>
      <c r="P12" s="43"/>
      <c r="Q12" s="36" t="str">
        <f t="shared" si="0"/>
        <v>#Aizpildiet visus laukus!</v>
      </c>
    </row>
    <row r="13" spans="1:26" x14ac:dyDescent="0.2">
      <c r="B13" s="45"/>
      <c r="C13" s="43"/>
      <c r="D13" s="43"/>
      <c r="E13" s="43"/>
      <c r="F13" s="43"/>
      <c r="G13" s="43"/>
      <c r="H13" s="43"/>
      <c r="I13" s="43"/>
      <c r="J13" s="43"/>
      <c r="K13" s="43"/>
      <c r="L13" s="43"/>
      <c r="M13" s="57"/>
      <c r="N13" s="57"/>
      <c r="O13" s="57"/>
      <c r="P13" s="43"/>
      <c r="Q13" s="36" t="str">
        <f t="shared" si="0"/>
        <v>#Aizpildiet visus laukus!</v>
      </c>
    </row>
    <row r="14" spans="1:26" x14ac:dyDescent="0.2">
      <c r="B14" s="50"/>
      <c r="C14" s="43"/>
      <c r="D14" s="43"/>
      <c r="E14" s="43"/>
      <c r="F14" s="43"/>
      <c r="G14" s="43"/>
      <c r="H14" s="43"/>
      <c r="I14" s="43"/>
      <c r="J14" s="43"/>
      <c r="K14" s="43"/>
      <c r="L14" s="43"/>
      <c r="M14" s="57"/>
      <c r="N14" s="57"/>
      <c r="O14" s="57"/>
      <c r="P14" s="43"/>
      <c r="Q14" s="36" t="str">
        <f t="shared" si="0"/>
        <v>#Aizpildiet visus laukus!</v>
      </c>
    </row>
    <row r="15" spans="1:26" s="24" customFormat="1" ht="15" x14ac:dyDescent="0.25">
      <c r="B15" s="47"/>
      <c r="C15" s="48"/>
      <c r="D15" s="48"/>
      <c r="E15" s="48"/>
      <c r="F15" s="48"/>
      <c r="G15" s="48"/>
      <c r="H15" s="48"/>
      <c r="I15" s="48"/>
      <c r="J15" s="48"/>
      <c r="K15" s="52"/>
      <c r="L15" s="52" t="s">
        <v>185</v>
      </c>
      <c r="M15" s="59">
        <f>SUM(M7:M14)</f>
        <v>0</v>
      </c>
      <c r="N15" s="59">
        <f t="shared" ref="N15:O15" si="1">SUM(N7:N14)</f>
        <v>0</v>
      </c>
      <c r="O15" s="59">
        <f t="shared" si="1"/>
        <v>0</v>
      </c>
      <c r="P15" s="48"/>
      <c r="Q15" s="44"/>
      <c r="V15" s="26"/>
      <c r="W15" s="26"/>
      <c r="X15" s="26"/>
      <c r="Y15" s="26"/>
      <c r="Z15" s="26"/>
    </row>
    <row r="16" spans="1:26" x14ac:dyDescent="0.2">
      <c r="B16" s="46"/>
      <c r="C16" s="49"/>
      <c r="D16" s="49"/>
      <c r="E16" s="49"/>
      <c r="F16" s="49"/>
      <c r="G16" s="49"/>
      <c r="H16" s="49"/>
      <c r="I16" s="49"/>
      <c r="J16" s="49"/>
      <c r="K16" s="49"/>
      <c r="L16" s="46"/>
      <c r="M16" s="46"/>
      <c r="N16" s="46" t="s">
        <v>186</v>
      </c>
      <c r="O16" s="60">
        <f>ROUND(O15*85%,2)</f>
        <v>0</v>
      </c>
      <c r="P16" s="49"/>
    </row>
    <row r="17" spans="2:16" x14ac:dyDescent="0.2">
      <c r="B17" s="46"/>
      <c r="C17" s="49"/>
      <c r="D17" s="49"/>
      <c r="E17" s="49"/>
      <c r="F17" s="49"/>
      <c r="G17" s="49"/>
      <c r="H17" s="49"/>
      <c r="I17" s="49"/>
      <c r="J17" s="49"/>
      <c r="K17" s="49"/>
      <c r="L17" s="46"/>
      <c r="M17" s="46"/>
      <c r="N17" s="46" t="s">
        <v>118</v>
      </c>
      <c r="O17" s="60">
        <f>O15-O16</f>
        <v>0</v>
      </c>
      <c r="P17" s="49"/>
    </row>
    <row r="20" spans="2:16" ht="16.5" x14ac:dyDescent="0.2">
      <c r="B20" s="15" t="s">
        <v>187</v>
      </c>
    </row>
    <row r="21" spans="2:16" ht="16.5" x14ac:dyDescent="0.2">
      <c r="B21" s="15" t="s">
        <v>188</v>
      </c>
    </row>
    <row r="22" spans="2:16" ht="16.5" x14ac:dyDescent="0.2">
      <c r="B22" s="15" t="s">
        <v>189</v>
      </c>
    </row>
    <row r="23" spans="2:16" ht="16.5" x14ac:dyDescent="0.2">
      <c r="B23" s="15" t="s">
        <v>190</v>
      </c>
    </row>
  </sheetData>
  <mergeCells count="11">
    <mergeCell ref="B1:P1"/>
    <mergeCell ref="B4:B5"/>
    <mergeCell ref="C4:C5"/>
    <mergeCell ref="D4:D5"/>
    <mergeCell ref="E4:E5"/>
    <mergeCell ref="G4:G5"/>
    <mergeCell ref="H4:J4"/>
    <mergeCell ref="K4:L4"/>
    <mergeCell ref="M4:O4"/>
    <mergeCell ref="P4:P5"/>
    <mergeCell ref="F4:F5"/>
  </mergeCells>
  <dataValidations count="1">
    <dataValidation type="list" allowBlank="1" showInputMessage="1" showErrorMessage="1" sqref="E7:F14" xr:uid="{00000000-0002-0000-0D00-000000000000}">
      <formula1>"1,2,3,4,5,6,7,8"</formula1>
    </dataValidation>
  </dataValidations>
  <pageMargins left="0.7" right="0.7" top="0.75" bottom="0.75" header="0.3" footer="0.3"/>
  <pageSetup paperSize="9" scale="42" orientation="landscape" verticalDpi="4294967292"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17"/>
  <sheetViews>
    <sheetView zoomScale="60" zoomScaleNormal="60" workbookViewId="0">
      <selection activeCell="S11" sqref="S11"/>
    </sheetView>
  </sheetViews>
  <sheetFormatPr defaultColWidth="9.140625" defaultRowHeight="15" x14ac:dyDescent="0.2"/>
  <cols>
    <col min="1" max="1" width="4.85546875" style="11" customWidth="1"/>
    <col min="2" max="13" width="9.140625" style="11"/>
    <col min="14" max="14" width="5.140625" style="11" customWidth="1"/>
    <col min="15" max="16384" width="9.140625" style="11"/>
  </cols>
  <sheetData>
    <row r="1" spans="2:13" ht="24.6" customHeight="1" x14ac:dyDescent="0.25">
      <c r="B1" s="132" t="s">
        <v>191</v>
      </c>
      <c r="C1" s="132"/>
      <c r="D1" s="132"/>
      <c r="E1" s="132"/>
      <c r="F1" s="132"/>
      <c r="G1" s="132"/>
      <c r="H1" s="132"/>
      <c r="I1" s="132"/>
      <c r="J1" s="132"/>
      <c r="K1" s="132"/>
      <c r="L1" s="132"/>
      <c r="M1" s="132"/>
    </row>
    <row r="3" spans="2:13" ht="55.5" customHeight="1" x14ac:dyDescent="0.2">
      <c r="B3" s="131" t="s">
        <v>192</v>
      </c>
      <c r="C3" s="131"/>
      <c r="D3" s="131"/>
      <c r="E3" s="131"/>
      <c r="F3" s="131"/>
      <c r="G3" s="131"/>
      <c r="H3" s="131"/>
      <c r="I3" s="131"/>
      <c r="J3" s="131"/>
      <c r="K3" s="131"/>
      <c r="L3" s="131"/>
      <c r="M3" s="131"/>
    </row>
    <row r="4" spans="2:13" x14ac:dyDescent="0.2">
      <c r="B4" s="54"/>
      <c r="C4" s="54"/>
      <c r="D4" s="54"/>
      <c r="E4" s="54"/>
      <c r="F4" s="54"/>
      <c r="G4" s="54"/>
      <c r="H4" s="54"/>
      <c r="I4" s="54"/>
      <c r="J4" s="54"/>
      <c r="K4" s="54"/>
      <c r="L4" s="54"/>
      <c r="M4" s="54"/>
    </row>
    <row r="5" spans="2:13" ht="80.25" customHeight="1" x14ac:dyDescent="0.2">
      <c r="B5" s="131" t="s">
        <v>193</v>
      </c>
      <c r="C5" s="131"/>
      <c r="D5" s="131"/>
      <c r="E5" s="131"/>
      <c r="F5" s="131"/>
      <c r="G5" s="131"/>
      <c r="H5" s="131"/>
      <c r="I5" s="131"/>
      <c r="J5" s="131"/>
      <c r="K5" s="131"/>
      <c r="L5" s="131"/>
      <c r="M5" s="131"/>
    </row>
    <row r="6" spans="2:13" ht="34.5" customHeight="1" x14ac:dyDescent="0.2">
      <c r="B6" s="133" t="s">
        <v>194</v>
      </c>
      <c r="C6" s="133"/>
      <c r="D6" s="133"/>
      <c r="E6" s="133"/>
      <c r="F6" s="133"/>
      <c r="G6" s="133"/>
      <c r="H6" s="133"/>
      <c r="I6" s="133"/>
      <c r="J6" s="133"/>
      <c r="K6" s="133"/>
      <c r="L6" s="133"/>
      <c r="M6" s="133"/>
    </row>
    <row r="7" spans="2:13" ht="49.5" customHeight="1" x14ac:dyDescent="0.2">
      <c r="B7" s="133" t="s">
        <v>195</v>
      </c>
      <c r="C7" s="133"/>
      <c r="D7" s="133"/>
      <c r="E7" s="133"/>
      <c r="F7" s="133"/>
      <c r="G7" s="133"/>
      <c r="H7" s="133"/>
      <c r="I7" s="133"/>
      <c r="J7" s="133"/>
      <c r="K7" s="133"/>
      <c r="L7" s="133"/>
      <c r="M7" s="133"/>
    </row>
    <row r="8" spans="2:13" ht="35.25" customHeight="1" x14ac:dyDescent="0.2">
      <c r="B8" s="131" t="s">
        <v>196</v>
      </c>
      <c r="C8" s="131"/>
      <c r="D8" s="131"/>
      <c r="E8" s="131"/>
      <c r="F8" s="131"/>
      <c r="G8" s="131"/>
      <c r="H8" s="131"/>
      <c r="I8" s="131"/>
      <c r="J8" s="131"/>
      <c r="K8" s="131"/>
      <c r="L8" s="131"/>
      <c r="M8" s="131"/>
    </row>
    <row r="9" spans="2:13" ht="33.75" customHeight="1" x14ac:dyDescent="0.2">
      <c r="B9" s="131" t="s">
        <v>197</v>
      </c>
      <c r="C9" s="131"/>
      <c r="D9" s="131"/>
      <c r="E9" s="131"/>
      <c r="F9" s="131"/>
      <c r="G9" s="131"/>
      <c r="H9" s="131"/>
      <c r="I9" s="131"/>
      <c r="J9" s="131"/>
      <c r="K9" s="131"/>
      <c r="L9" s="131"/>
      <c r="M9" s="131"/>
    </row>
    <row r="10" spans="2:13" ht="51.6" customHeight="1" x14ac:dyDescent="0.2">
      <c r="B10" s="131" t="s">
        <v>198</v>
      </c>
      <c r="C10" s="131"/>
      <c r="D10" s="131"/>
      <c r="E10" s="131"/>
      <c r="F10" s="131"/>
      <c r="G10" s="131"/>
      <c r="H10" s="131"/>
      <c r="I10" s="131"/>
      <c r="J10" s="131"/>
      <c r="K10" s="131"/>
      <c r="L10" s="131"/>
      <c r="M10" s="131"/>
    </row>
    <row r="11" spans="2:13" ht="33.75" customHeight="1" x14ac:dyDescent="0.2">
      <c r="B11" s="131" t="s">
        <v>199</v>
      </c>
      <c r="C11" s="131"/>
      <c r="D11" s="131"/>
      <c r="E11" s="131"/>
      <c r="F11" s="131"/>
      <c r="G11" s="131"/>
      <c r="H11" s="131"/>
      <c r="I11" s="131"/>
      <c r="J11" s="131"/>
      <c r="K11" s="131"/>
      <c r="L11" s="131"/>
      <c r="M11" s="131"/>
    </row>
    <row r="12" spans="2:13" ht="21" customHeight="1" x14ac:dyDescent="0.2">
      <c r="B12" s="131" t="s">
        <v>200</v>
      </c>
      <c r="C12" s="131"/>
      <c r="D12" s="131"/>
      <c r="E12" s="131"/>
      <c r="F12" s="131"/>
      <c r="G12" s="131"/>
      <c r="H12" s="131"/>
      <c r="I12" s="131"/>
      <c r="J12" s="131"/>
      <c r="K12" s="131"/>
      <c r="L12" s="131"/>
      <c r="M12" s="131"/>
    </row>
    <row r="13" spans="2:13" ht="21.75" customHeight="1" x14ac:dyDescent="0.2">
      <c r="B13" s="131" t="s">
        <v>201</v>
      </c>
      <c r="C13" s="131"/>
      <c r="D13" s="131"/>
      <c r="E13" s="131"/>
      <c r="F13" s="131"/>
      <c r="G13" s="131"/>
      <c r="H13" s="131"/>
      <c r="I13" s="131"/>
      <c r="J13" s="131"/>
      <c r="K13" s="131"/>
      <c r="L13" s="131"/>
      <c r="M13" s="131"/>
    </row>
    <row r="14" spans="2:13" ht="21" customHeight="1" x14ac:dyDescent="0.2">
      <c r="B14" s="131" t="s">
        <v>202</v>
      </c>
      <c r="C14" s="131"/>
      <c r="D14" s="131"/>
      <c r="E14" s="131"/>
      <c r="F14" s="131"/>
      <c r="G14" s="131"/>
      <c r="H14" s="131"/>
      <c r="I14" s="131"/>
      <c r="J14" s="131"/>
      <c r="K14" s="131"/>
      <c r="L14" s="131"/>
      <c r="M14" s="131"/>
    </row>
    <row r="15" spans="2:13" ht="21.75" customHeight="1" x14ac:dyDescent="0.2">
      <c r="B15" s="131" t="s">
        <v>203</v>
      </c>
      <c r="C15" s="131"/>
      <c r="D15" s="131"/>
      <c r="E15" s="131"/>
      <c r="F15" s="131"/>
      <c r="G15" s="131"/>
      <c r="H15" s="131"/>
      <c r="I15" s="131"/>
      <c r="J15" s="131"/>
      <c r="K15" s="131"/>
      <c r="L15" s="131"/>
      <c r="M15" s="131"/>
    </row>
    <row r="16" spans="2:13" x14ac:dyDescent="0.2">
      <c r="B16" s="54"/>
      <c r="C16" s="54"/>
      <c r="D16" s="54"/>
      <c r="E16" s="54"/>
      <c r="F16" s="54"/>
      <c r="G16" s="54"/>
      <c r="H16" s="54"/>
      <c r="I16" s="54"/>
      <c r="J16" s="54"/>
      <c r="K16" s="54"/>
      <c r="L16" s="54"/>
      <c r="M16" s="54"/>
    </row>
    <row r="17" spans="2:13" ht="47.25" customHeight="1" x14ac:dyDescent="0.2">
      <c r="B17" s="131" t="s">
        <v>204</v>
      </c>
      <c r="C17" s="131"/>
      <c r="D17" s="131"/>
      <c r="E17" s="131"/>
      <c r="F17" s="131"/>
      <c r="G17" s="131"/>
      <c r="H17" s="131"/>
      <c r="I17" s="131"/>
      <c r="J17" s="131"/>
      <c r="K17" s="131"/>
      <c r="L17" s="131"/>
      <c r="M17" s="131"/>
    </row>
  </sheetData>
  <mergeCells count="14">
    <mergeCell ref="B17:M17"/>
    <mergeCell ref="B10:M10"/>
    <mergeCell ref="B11:M11"/>
    <mergeCell ref="B12:M12"/>
    <mergeCell ref="B13:M13"/>
    <mergeCell ref="B14:M14"/>
    <mergeCell ref="B15:M15"/>
    <mergeCell ref="B9:M9"/>
    <mergeCell ref="B3:M3"/>
    <mergeCell ref="B1:M1"/>
    <mergeCell ref="B5:M5"/>
    <mergeCell ref="B6:M6"/>
    <mergeCell ref="B8:M8"/>
    <mergeCell ref="B7:M7"/>
  </mergeCells>
  <pageMargins left="0.7" right="0.7" top="0.75" bottom="0.75" header="0.3" footer="0.3"/>
  <pageSetup paperSize="9" scale="73"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C15"/>
  <sheetViews>
    <sheetView zoomScale="60" zoomScaleNormal="60" workbookViewId="0">
      <selection activeCell="C3" sqref="C3"/>
    </sheetView>
  </sheetViews>
  <sheetFormatPr defaultColWidth="9.140625" defaultRowHeight="14.25" x14ac:dyDescent="0.2"/>
  <cols>
    <col min="1" max="1" width="5.28515625" style="53" customWidth="1"/>
    <col min="2" max="2" width="15.42578125" style="53" customWidth="1"/>
    <col min="3" max="3" width="106.28515625" style="53" customWidth="1"/>
    <col min="4" max="4" width="5.28515625" style="53" customWidth="1"/>
    <col min="5" max="16384" width="9.140625" style="53"/>
  </cols>
  <sheetData>
    <row r="1" spans="2:3" ht="24.95" customHeight="1" x14ac:dyDescent="0.2">
      <c r="B1" s="42" t="s">
        <v>205</v>
      </c>
      <c r="C1" s="42" t="s">
        <v>206</v>
      </c>
    </row>
    <row r="2" spans="2:3" ht="60.75" customHeight="1" x14ac:dyDescent="0.2">
      <c r="B2" s="55">
        <v>1</v>
      </c>
      <c r="C2" s="64" t="s">
        <v>207</v>
      </c>
    </row>
    <row r="3" spans="2:3" ht="147" customHeight="1" x14ac:dyDescent="0.2">
      <c r="B3" s="55">
        <v>2</v>
      </c>
      <c r="C3" s="64" t="s">
        <v>208</v>
      </c>
    </row>
    <row r="4" spans="2:3" ht="79.5" customHeight="1" x14ac:dyDescent="0.2">
      <c r="B4" s="55">
        <v>3</v>
      </c>
      <c r="C4" s="64" t="s">
        <v>209</v>
      </c>
    </row>
    <row r="5" spans="2:3" ht="49.5" customHeight="1" x14ac:dyDescent="0.2">
      <c r="B5" s="55">
        <v>4</v>
      </c>
      <c r="C5" s="64" t="s">
        <v>210</v>
      </c>
    </row>
    <row r="6" spans="2:3" ht="129" customHeight="1" x14ac:dyDescent="0.2">
      <c r="B6" s="55">
        <v>5</v>
      </c>
      <c r="C6" s="64" t="s">
        <v>211</v>
      </c>
    </row>
    <row r="7" spans="2:3" ht="72.75" customHeight="1" x14ac:dyDescent="0.2">
      <c r="B7" s="55">
        <v>6</v>
      </c>
      <c r="C7" s="64" t="s">
        <v>212</v>
      </c>
    </row>
    <row r="8" spans="2:3" ht="51" customHeight="1" x14ac:dyDescent="0.2">
      <c r="B8" s="55">
        <v>7</v>
      </c>
      <c r="C8" s="64" t="s">
        <v>213</v>
      </c>
    </row>
    <row r="9" spans="2:3" ht="73.5" customHeight="1" x14ac:dyDescent="0.2">
      <c r="B9" s="55">
        <v>8</v>
      </c>
      <c r="C9" s="64" t="s">
        <v>214</v>
      </c>
    </row>
    <row r="10" spans="2:3" ht="146.25" customHeight="1" x14ac:dyDescent="0.2">
      <c r="B10" s="55">
        <v>9</v>
      </c>
      <c r="C10" s="64" t="s">
        <v>215</v>
      </c>
    </row>
    <row r="11" spans="2:3" ht="47.25" customHeight="1" x14ac:dyDescent="0.2">
      <c r="B11" s="55">
        <v>10</v>
      </c>
      <c r="C11" s="64" t="s">
        <v>216</v>
      </c>
    </row>
    <row r="12" spans="2:3" ht="18.75" customHeight="1" x14ac:dyDescent="0.2">
      <c r="B12" s="55">
        <v>11</v>
      </c>
      <c r="C12" s="64" t="s">
        <v>217</v>
      </c>
    </row>
    <row r="13" spans="2:3" ht="18.75" customHeight="1" x14ac:dyDescent="0.2">
      <c r="B13" s="55">
        <v>12</v>
      </c>
      <c r="C13" s="64" t="s">
        <v>218</v>
      </c>
    </row>
    <row r="15" spans="2:3" ht="32.25" customHeight="1" x14ac:dyDescent="0.2">
      <c r="B15" s="134" t="s">
        <v>219</v>
      </c>
      <c r="C15" s="135"/>
    </row>
  </sheetData>
  <mergeCells count="1">
    <mergeCell ref="B15:C15"/>
  </mergeCell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zoomScale="60" zoomScaleNormal="60" workbookViewId="0">
      <selection activeCell="J18" sqref="J18"/>
    </sheetView>
  </sheetViews>
  <sheetFormatPr defaultColWidth="9.140625" defaultRowHeight="14.25" x14ac:dyDescent="0.2"/>
  <cols>
    <col min="1" max="1" width="4.7109375" style="15" customWidth="1"/>
    <col min="2" max="2" width="6.7109375" style="15" customWidth="1"/>
    <col min="3" max="3" width="46.140625" style="15" customWidth="1"/>
    <col min="4" max="4" width="29.28515625" style="15" customWidth="1"/>
    <col min="5" max="5" width="39" style="15" customWidth="1"/>
    <col min="6" max="6" width="38.42578125" style="15" customWidth="1"/>
    <col min="7" max="7" width="26.42578125" style="17" customWidth="1"/>
    <col min="8" max="11" width="4.7109375" style="15" customWidth="1"/>
    <col min="12" max="16" width="9.140625" style="16"/>
    <col min="17" max="16384" width="9.140625" style="15"/>
  </cols>
  <sheetData>
    <row r="1" spans="1:7" ht="24.6" customHeight="1" x14ac:dyDescent="0.2">
      <c r="A1" s="14"/>
      <c r="B1" s="72" t="s">
        <v>34</v>
      </c>
      <c r="C1" s="91"/>
      <c r="D1" s="91"/>
      <c r="E1" s="91"/>
      <c r="F1" s="91"/>
      <c r="G1" s="91"/>
    </row>
    <row r="3" spans="1:7" ht="15" customHeight="1" x14ac:dyDescent="0.2">
      <c r="B3" s="92" t="s">
        <v>35</v>
      </c>
      <c r="C3" s="93" t="s">
        <v>36</v>
      </c>
      <c r="D3" s="94"/>
      <c r="E3" s="93" t="s">
        <v>37</v>
      </c>
      <c r="F3" s="94"/>
    </row>
    <row r="4" spans="1:7" ht="30" x14ac:dyDescent="0.2">
      <c r="B4" s="92"/>
      <c r="C4" s="61" t="s">
        <v>38</v>
      </c>
      <c r="D4" s="61" t="s">
        <v>39</v>
      </c>
      <c r="E4" s="61" t="s">
        <v>40</v>
      </c>
      <c r="F4" s="61" t="s">
        <v>41</v>
      </c>
    </row>
    <row r="5" spans="1:7" x14ac:dyDescent="0.2">
      <c r="B5" s="38"/>
      <c r="C5" s="39"/>
      <c r="D5" s="39"/>
      <c r="E5" s="39"/>
      <c r="F5" s="39"/>
      <c r="G5" s="36" t="str">
        <f>IF(OR(B5="",C5="",E5="", F5="",D5=""),"#Aizpildiet visus laukus!","")</f>
        <v>#Aizpildiet visus laukus!</v>
      </c>
    </row>
    <row r="6" spans="1:7" x14ac:dyDescent="0.2">
      <c r="B6" s="38"/>
      <c r="C6" s="39"/>
      <c r="D6" s="39"/>
      <c r="E6" s="39"/>
      <c r="F6" s="39"/>
      <c r="G6" s="36" t="str">
        <f t="shared" ref="G6:G18" si="0">IF(OR(B6="",C6="",E6="", F6="",D6=""),"#Aizpildiet visus laukus!","")</f>
        <v>#Aizpildiet visus laukus!</v>
      </c>
    </row>
    <row r="7" spans="1:7" x14ac:dyDescent="0.2">
      <c r="B7" s="38"/>
      <c r="C7" s="39"/>
      <c r="D7" s="39"/>
      <c r="E7" s="39"/>
      <c r="F7" s="39"/>
      <c r="G7" s="36" t="str">
        <f t="shared" si="0"/>
        <v>#Aizpildiet visus laukus!</v>
      </c>
    </row>
    <row r="8" spans="1:7" x14ac:dyDescent="0.2">
      <c r="B8" s="38"/>
      <c r="C8" s="39"/>
      <c r="D8" s="39"/>
      <c r="E8" s="39"/>
      <c r="F8" s="39"/>
      <c r="G8" s="36" t="str">
        <f t="shared" si="0"/>
        <v>#Aizpildiet visus laukus!</v>
      </c>
    </row>
    <row r="9" spans="1:7" x14ac:dyDescent="0.2">
      <c r="B9" s="38"/>
      <c r="C9" s="39"/>
      <c r="D9" s="39"/>
      <c r="E9" s="39"/>
      <c r="F9" s="39"/>
      <c r="G9" s="36" t="str">
        <f t="shared" si="0"/>
        <v>#Aizpildiet visus laukus!</v>
      </c>
    </row>
    <row r="10" spans="1:7" x14ac:dyDescent="0.2">
      <c r="B10" s="38"/>
      <c r="C10" s="39"/>
      <c r="D10" s="39"/>
      <c r="E10" s="39"/>
      <c r="F10" s="39"/>
      <c r="G10" s="36" t="str">
        <f t="shared" si="0"/>
        <v>#Aizpildiet visus laukus!</v>
      </c>
    </row>
    <row r="11" spans="1:7" x14ac:dyDescent="0.2">
      <c r="B11" s="38"/>
      <c r="C11" s="39"/>
      <c r="D11" s="39"/>
      <c r="E11" s="39"/>
      <c r="F11" s="39"/>
      <c r="G11" s="36" t="str">
        <f t="shared" si="0"/>
        <v>#Aizpildiet visus laukus!</v>
      </c>
    </row>
    <row r="12" spans="1:7" x14ac:dyDescent="0.2">
      <c r="B12" s="38"/>
      <c r="C12" s="39"/>
      <c r="D12" s="39"/>
      <c r="E12" s="39"/>
      <c r="F12" s="39"/>
      <c r="G12" s="36" t="str">
        <f t="shared" si="0"/>
        <v>#Aizpildiet visus laukus!</v>
      </c>
    </row>
    <row r="13" spans="1:7" x14ac:dyDescent="0.2">
      <c r="B13" s="38"/>
      <c r="C13" s="39"/>
      <c r="D13" s="39"/>
      <c r="E13" s="39"/>
      <c r="F13" s="39"/>
      <c r="G13" s="36" t="str">
        <f t="shared" si="0"/>
        <v>#Aizpildiet visus laukus!</v>
      </c>
    </row>
    <row r="14" spans="1:7" x14ac:dyDescent="0.2">
      <c r="B14" s="38"/>
      <c r="C14" s="39"/>
      <c r="D14" s="39"/>
      <c r="E14" s="39"/>
      <c r="F14" s="39"/>
      <c r="G14" s="36" t="str">
        <f t="shared" si="0"/>
        <v>#Aizpildiet visus laukus!</v>
      </c>
    </row>
    <row r="15" spans="1:7" x14ac:dyDescent="0.2">
      <c r="B15" s="38"/>
      <c r="C15" s="39"/>
      <c r="D15" s="39"/>
      <c r="E15" s="39"/>
      <c r="F15" s="39"/>
      <c r="G15" s="36" t="str">
        <f t="shared" si="0"/>
        <v>#Aizpildiet visus laukus!</v>
      </c>
    </row>
    <row r="16" spans="1:7" x14ac:dyDescent="0.2">
      <c r="B16" s="38"/>
      <c r="C16" s="39"/>
      <c r="D16" s="39"/>
      <c r="E16" s="39"/>
      <c r="F16" s="39"/>
      <c r="G16" s="36" t="str">
        <f t="shared" si="0"/>
        <v>#Aizpildiet visus laukus!</v>
      </c>
    </row>
    <row r="17" spans="2:7" x14ac:dyDescent="0.2">
      <c r="B17" s="38"/>
      <c r="C17" s="39"/>
      <c r="D17" s="39"/>
      <c r="E17" s="39"/>
      <c r="F17" s="39"/>
      <c r="G17" s="36" t="str">
        <f t="shared" si="0"/>
        <v>#Aizpildiet visus laukus!</v>
      </c>
    </row>
    <row r="18" spans="2:7" x14ac:dyDescent="0.2">
      <c r="B18" s="38"/>
      <c r="C18" s="39"/>
      <c r="D18" s="39"/>
      <c r="E18" s="39"/>
      <c r="F18" s="39"/>
      <c r="G18" s="36" t="str">
        <f t="shared" si="0"/>
        <v>#Aizpildiet visus laukus!</v>
      </c>
    </row>
    <row r="19" spans="2:7" x14ac:dyDescent="0.2">
      <c r="B19" s="19"/>
      <c r="C19" s="20"/>
      <c r="D19" s="20"/>
      <c r="E19" s="20"/>
      <c r="F19" s="20"/>
      <c r="G19" s="18"/>
    </row>
    <row r="20" spans="2:7" x14ac:dyDescent="0.2">
      <c r="B20" s="19"/>
      <c r="C20" s="20"/>
      <c r="D20" s="20"/>
      <c r="E20" s="20"/>
      <c r="F20" s="20"/>
      <c r="G20" s="18"/>
    </row>
    <row r="21" spans="2:7" ht="15" x14ac:dyDescent="0.25">
      <c r="B21" s="87" t="s">
        <v>42</v>
      </c>
      <c r="C21" s="88"/>
      <c r="D21" s="88"/>
      <c r="E21" s="88"/>
      <c r="F21" s="88"/>
      <c r="G21" s="18"/>
    </row>
    <row r="22" spans="2:7" x14ac:dyDescent="0.2">
      <c r="B22" s="28"/>
      <c r="C22" s="28"/>
      <c r="D22" s="28"/>
      <c r="E22" s="28"/>
      <c r="F22" s="28"/>
      <c r="G22" s="18"/>
    </row>
    <row r="23" spans="2:7" ht="144.75" customHeight="1" x14ac:dyDescent="0.2">
      <c r="B23" s="89"/>
      <c r="C23" s="90"/>
      <c r="D23" s="90"/>
      <c r="E23" s="90"/>
      <c r="F23" s="90"/>
      <c r="G23" s="4" t="str">
        <f>IF(B23="","#Aizpildiet lauku!","")</f>
        <v>#Aizpildiet lauku!</v>
      </c>
    </row>
    <row r="24" spans="2:7" x14ac:dyDescent="0.2">
      <c r="B24" s="19"/>
      <c r="C24" s="20"/>
      <c r="D24" s="20"/>
      <c r="E24" s="20"/>
      <c r="F24" s="20"/>
      <c r="G24" s="18"/>
    </row>
    <row r="25" spans="2:7" x14ac:dyDescent="0.2">
      <c r="B25" s="19"/>
      <c r="C25" s="20"/>
      <c r="D25" s="20"/>
      <c r="E25" s="20"/>
      <c r="F25" s="20"/>
      <c r="G25" s="18"/>
    </row>
    <row r="26" spans="2:7" x14ac:dyDescent="0.2">
      <c r="B26" s="19"/>
      <c r="C26" s="20"/>
      <c r="D26" s="20"/>
      <c r="E26" s="20"/>
      <c r="F26" s="20"/>
      <c r="G26" s="18"/>
    </row>
    <row r="27" spans="2:7" x14ac:dyDescent="0.2">
      <c r="B27" s="19"/>
      <c r="C27" s="20"/>
      <c r="D27" s="20"/>
      <c r="E27" s="20"/>
      <c r="F27" s="20"/>
      <c r="G27" s="18"/>
    </row>
    <row r="28" spans="2:7" x14ac:dyDescent="0.2">
      <c r="B28" s="19"/>
      <c r="C28" s="20"/>
      <c r="D28" s="20"/>
      <c r="E28" s="20"/>
      <c r="F28" s="20"/>
      <c r="G28" s="18"/>
    </row>
    <row r="29" spans="2:7" x14ac:dyDescent="0.2">
      <c r="B29" s="19"/>
      <c r="C29" s="20"/>
      <c r="D29" s="20"/>
      <c r="E29" s="20"/>
      <c r="F29" s="20"/>
      <c r="G29" s="18"/>
    </row>
    <row r="30" spans="2:7" x14ac:dyDescent="0.2">
      <c r="B30" s="19"/>
      <c r="C30" s="20"/>
      <c r="D30" s="20"/>
      <c r="E30" s="20"/>
      <c r="F30" s="20"/>
      <c r="G30" s="18"/>
    </row>
    <row r="31" spans="2:7" x14ac:dyDescent="0.2">
      <c r="B31" s="19"/>
      <c r="C31" s="20"/>
      <c r="D31" s="20"/>
      <c r="E31" s="20"/>
      <c r="F31" s="20"/>
      <c r="G31" s="18"/>
    </row>
    <row r="32" spans="2:7" x14ac:dyDescent="0.2">
      <c r="B32" s="19"/>
      <c r="C32" s="20"/>
      <c r="D32" s="20"/>
      <c r="E32" s="20"/>
      <c r="F32" s="20"/>
      <c r="G32" s="18"/>
    </row>
    <row r="33" spans="2:6" x14ac:dyDescent="0.2">
      <c r="B33" s="19"/>
      <c r="C33" s="20"/>
      <c r="D33" s="20"/>
      <c r="E33" s="20"/>
      <c r="F33" s="20"/>
    </row>
    <row r="34" spans="2:6" x14ac:dyDescent="0.2">
      <c r="B34" s="19"/>
      <c r="C34" s="20"/>
      <c r="D34" s="20"/>
      <c r="E34" s="20"/>
      <c r="F34" s="20"/>
    </row>
    <row r="35" spans="2:6" x14ac:dyDescent="0.2">
      <c r="B35" s="19"/>
      <c r="C35" s="20"/>
      <c r="D35" s="20"/>
      <c r="E35" s="20"/>
      <c r="F35" s="20"/>
    </row>
    <row r="36" spans="2:6" x14ac:dyDescent="0.2">
      <c r="B36" s="19"/>
      <c r="C36" s="20"/>
      <c r="D36" s="20"/>
      <c r="E36" s="20"/>
      <c r="F36" s="20"/>
    </row>
    <row r="37" spans="2:6" x14ac:dyDescent="0.2">
      <c r="B37" s="19"/>
      <c r="C37" s="20"/>
      <c r="D37" s="20"/>
      <c r="E37" s="20"/>
      <c r="F37" s="20"/>
    </row>
    <row r="38" spans="2:6" x14ac:dyDescent="0.2">
      <c r="B38" s="19"/>
      <c r="C38" s="20"/>
      <c r="D38" s="20"/>
      <c r="E38" s="20"/>
      <c r="F38" s="20"/>
    </row>
    <row r="39" spans="2:6" x14ac:dyDescent="0.2">
      <c r="B39" s="19"/>
      <c r="C39" s="20"/>
      <c r="D39" s="20"/>
      <c r="E39" s="20"/>
      <c r="F39" s="20"/>
    </row>
    <row r="40" spans="2:6" x14ac:dyDescent="0.2">
      <c r="B40" s="19"/>
      <c r="C40" s="20"/>
      <c r="D40" s="20"/>
      <c r="E40" s="20"/>
      <c r="F40" s="20"/>
    </row>
    <row r="41" spans="2:6" x14ac:dyDescent="0.2">
      <c r="C41" s="20"/>
      <c r="D41" s="20"/>
      <c r="E41" s="20"/>
      <c r="F41" s="20"/>
    </row>
    <row r="42" spans="2:6" x14ac:dyDescent="0.2">
      <c r="C42" s="20"/>
      <c r="D42" s="20"/>
      <c r="E42" s="20"/>
      <c r="F42" s="20"/>
    </row>
  </sheetData>
  <mergeCells count="6">
    <mergeCell ref="B21:F21"/>
    <mergeCell ref="B23:F23"/>
    <mergeCell ref="B1:G1"/>
    <mergeCell ref="B3:B4"/>
    <mergeCell ref="C3:D3"/>
    <mergeCell ref="E3:F3"/>
  </mergeCells>
  <pageMargins left="0.70866141732283472" right="0.70866141732283472" top="0.74803149606299213" bottom="0.74803149606299213" header="0.31496062992125984" footer="0.31496062992125984"/>
  <pageSetup paperSize="9" scale="53"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
  <sheetViews>
    <sheetView zoomScale="60" zoomScaleNormal="60" workbookViewId="0">
      <selection activeCell="O20" sqref="O20"/>
    </sheetView>
  </sheetViews>
  <sheetFormatPr defaultColWidth="9.140625" defaultRowHeight="14.25" x14ac:dyDescent="0.2"/>
  <cols>
    <col min="1" max="1" width="4.7109375" style="28" customWidth="1"/>
    <col min="2" max="2" width="55" style="28" customWidth="1"/>
    <col min="3" max="3" width="14.28515625" style="28" customWidth="1"/>
    <col min="4" max="4" width="12.85546875" style="28" bestFit="1" customWidth="1"/>
    <col min="5" max="5" width="17.28515625" style="28" customWidth="1"/>
    <col min="6" max="6" width="55.140625" style="28" customWidth="1"/>
    <col min="7" max="7" width="25" style="28" customWidth="1"/>
    <col min="8" max="8" width="4.7109375" style="28" customWidth="1"/>
    <col min="9" max="9" width="6" style="28" customWidth="1"/>
    <col min="10" max="11" width="4.7109375" style="28" customWidth="1"/>
    <col min="12" max="12" width="4.140625" style="28" customWidth="1"/>
    <col min="13" max="13" width="4.42578125" style="28" customWidth="1"/>
    <col min="14" max="18" width="9.140625" style="29"/>
    <col min="19" max="16384" width="9.140625" style="28"/>
  </cols>
  <sheetData>
    <row r="1" spans="1:18" s="24" customFormat="1" ht="35.450000000000003" customHeight="1" x14ac:dyDescent="0.25">
      <c r="A1" s="21"/>
      <c r="B1" s="99" t="s">
        <v>43</v>
      </c>
      <c r="C1" s="100"/>
      <c r="D1" s="100"/>
      <c r="E1" s="100"/>
      <c r="F1" s="100"/>
      <c r="G1" s="100"/>
      <c r="H1" s="22"/>
      <c r="I1" s="23"/>
      <c r="M1" s="25"/>
      <c r="N1" s="26"/>
      <c r="O1" s="26"/>
      <c r="P1" s="26"/>
      <c r="Q1" s="26"/>
      <c r="R1" s="26"/>
    </row>
    <row r="3" spans="1:18" s="15" customFormat="1" ht="45" customHeight="1" x14ac:dyDescent="0.2">
      <c r="B3" s="104" t="s">
        <v>44</v>
      </c>
      <c r="C3" s="101" t="s">
        <v>45</v>
      </c>
      <c r="D3" s="101"/>
      <c r="E3" s="102"/>
      <c r="F3" s="104" t="s">
        <v>46</v>
      </c>
      <c r="G3" s="101" t="s">
        <v>47</v>
      </c>
      <c r="N3" s="16"/>
      <c r="O3" s="16"/>
      <c r="P3" s="16"/>
      <c r="Q3" s="16"/>
      <c r="R3" s="16"/>
    </row>
    <row r="4" spans="1:18" s="15" customFormat="1" ht="33" customHeight="1" x14ac:dyDescent="0.2">
      <c r="B4" s="105"/>
      <c r="C4" s="67" t="s">
        <v>48</v>
      </c>
      <c r="D4" s="67" t="s">
        <v>49</v>
      </c>
      <c r="E4" s="67" t="s">
        <v>50</v>
      </c>
      <c r="F4" s="105"/>
      <c r="G4" s="103"/>
      <c r="N4" s="16"/>
      <c r="O4" s="16"/>
      <c r="P4" s="16"/>
      <c r="Q4" s="16"/>
      <c r="R4" s="16"/>
    </row>
    <row r="5" spans="1:18" s="15" customFormat="1" x14ac:dyDescent="0.2">
      <c r="B5" s="37"/>
      <c r="C5" s="37"/>
      <c r="D5" s="37"/>
      <c r="E5" s="37"/>
      <c r="F5" s="37"/>
      <c r="G5" s="37"/>
      <c r="H5" s="36" t="str">
        <f>IF(OR(B5="",C5="",E5="", F5="",G5="",D5=""),"#Aizpildiet visus laukus!","")</f>
        <v>#Aizpildiet visus laukus!</v>
      </c>
      <c r="N5" s="16"/>
      <c r="O5" s="16"/>
      <c r="P5" s="16"/>
      <c r="Q5" s="16"/>
      <c r="R5" s="16"/>
    </row>
    <row r="6" spans="1:18" s="15" customFormat="1" x14ac:dyDescent="0.2">
      <c r="B6" s="37"/>
      <c r="C6" s="37"/>
      <c r="D6" s="37"/>
      <c r="E6" s="37"/>
      <c r="F6" s="37"/>
      <c r="G6" s="37"/>
      <c r="H6" s="36" t="str">
        <f t="shared" ref="H6:H11" si="0">IF(OR(B6="",C6="",E6="", F6="",G6="",D6=""),"#Aizpildiet visus laukus!","")</f>
        <v>#Aizpildiet visus laukus!</v>
      </c>
      <c r="N6" s="16"/>
      <c r="O6" s="16"/>
      <c r="P6" s="16"/>
      <c r="Q6" s="16"/>
      <c r="R6" s="16"/>
    </row>
    <row r="7" spans="1:18" s="15" customFormat="1" x14ac:dyDescent="0.2">
      <c r="B7" s="37"/>
      <c r="C7" s="37"/>
      <c r="D7" s="37"/>
      <c r="E7" s="37"/>
      <c r="F7" s="37"/>
      <c r="G7" s="37"/>
      <c r="H7" s="36" t="str">
        <f t="shared" si="0"/>
        <v>#Aizpildiet visus laukus!</v>
      </c>
      <c r="N7" s="16"/>
      <c r="O7" s="16"/>
      <c r="P7" s="16"/>
      <c r="Q7" s="16"/>
      <c r="R7" s="16"/>
    </row>
    <row r="8" spans="1:18" s="15" customFormat="1" x14ac:dyDescent="0.2">
      <c r="B8" s="37"/>
      <c r="C8" s="37"/>
      <c r="D8" s="37"/>
      <c r="E8" s="37"/>
      <c r="F8" s="37"/>
      <c r="G8" s="37"/>
      <c r="H8" s="36" t="str">
        <f t="shared" si="0"/>
        <v>#Aizpildiet visus laukus!</v>
      </c>
      <c r="N8" s="16"/>
      <c r="O8" s="16"/>
      <c r="P8" s="16"/>
      <c r="Q8" s="16"/>
      <c r="R8" s="16"/>
    </row>
    <row r="9" spans="1:18" s="15" customFormat="1" x14ac:dyDescent="0.2">
      <c r="B9" s="37"/>
      <c r="C9" s="37"/>
      <c r="D9" s="37"/>
      <c r="E9" s="37"/>
      <c r="F9" s="37"/>
      <c r="G9" s="37"/>
      <c r="H9" s="36" t="str">
        <f t="shared" si="0"/>
        <v>#Aizpildiet visus laukus!</v>
      </c>
      <c r="N9" s="16"/>
      <c r="O9" s="16"/>
      <c r="P9" s="16"/>
      <c r="Q9" s="16"/>
      <c r="R9" s="16"/>
    </row>
    <row r="10" spans="1:18" s="15" customFormat="1" x14ac:dyDescent="0.2">
      <c r="B10" s="37"/>
      <c r="C10" s="37"/>
      <c r="D10" s="37"/>
      <c r="E10" s="37"/>
      <c r="F10" s="37"/>
      <c r="G10" s="37"/>
      <c r="H10" s="36" t="str">
        <f t="shared" si="0"/>
        <v>#Aizpildiet visus laukus!</v>
      </c>
      <c r="N10" s="16"/>
      <c r="O10" s="16"/>
      <c r="P10" s="16"/>
      <c r="Q10" s="16"/>
      <c r="R10" s="16"/>
    </row>
    <row r="11" spans="1:18" s="15" customFormat="1" x14ac:dyDescent="0.2">
      <c r="B11" s="37"/>
      <c r="C11" s="37"/>
      <c r="D11" s="37"/>
      <c r="E11" s="37"/>
      <c r="F11" s="37"/>
      <c r="G11" s="37"/>
      <c r="H11" s="36" t="str">
        <f t="shared" si="0"/>
        <v>#Aizpildiet visus laukus!</v>
      </c>
      <c r="N11" s="16"/>
      <c r="O11" s="16"/>
      <c r="P11" s="16"/>
      <c r="Q11" s="16"/>
      <c r="R11" s="16"/>
    </row>
    <row r="12" spans="1:18" s="15" customFormat="1" x14ac:dyDescent="0.2">
      <c r="N12" s="16"/>
      <c r="O12" s="16"/>
      <c r="P12" s="16"/>
      <c r="Q12" s="16"/>
      <c r="R12" s="16"/>
    </row>
    <row r="13" spans="1:18" s="15" customFormat="1" x14ac:dyDescent="0.2">
      <c r="N13" s="16"/>
      <c r="O13" s="16"/>
      <c r="P13" s="16"/>
      <c r="Q13" s="16"/>
      <c r="R13" s="16"/>
    </row>
    <row r="14" spans="1:18" s="15" customFormat="1" ht="15" x14ac:dyDescent="0.25">
      <c r="B14" s="106" t="s">
        <v>51</v>
      </c>
      <c r="C14" s="88"/>
      <c r="D14" s="88"/>
      <c r="E14" s="88"/>
      <c r="F14" s="88"/>
      <c r="G14" s="88"/>
      <c r="N14" s="16"/>
      <c r="O14" s="16"/>
      <c r="P14" s="16"/>
      <c r="Q14" s="16"/>
      <c r="R14" s="16"/>
    </row>
    <row r="15" spans="1:18" s="15" customFormat="1" x14ac:dyDescent="0.2">
      <c r="N15" s="16"/>
      <c r="O15" s="16"/>
      <c r="P15" s="16"/>
      <c r="Q15" s="16"/>
      <c r="R15" s="16"/>
    </row>
    <row r="16" spans="1:18" s="15" customFormat="1" x14ac:dyDescent="0.2">
      <c r="C16" s="19" t="s">
        <v>52</v>
      </c>
      <c r="D16" s="19"/>
      <c r="E16" s="27"/>
      <c r="N16" s="16"/>
      <c r="O16" s="16"/>
      <c r="P16" s="16"/>
      <c r="Q16" s="16"/>
      <c r="R16" s="16"/>
    </row>
    <row r="17" spans="2:18" s="15" customFormat="1" x14ac:dyDescent="0.2">
      <c r="C17" s="19" t="s">
        <v>53</v>
      </c>
      <c r="D17" s="19"/>
      <c r="E17" s="27"/>
      <c r="N17" s="16"/>
      <c r="O17" s="16"/>
      <c r="P17" s="16"/>
      <c r="Q17" s="16"/>
      <c r="R17" s="16"/>
    </row>
    <row r="18" spans="2:18" s="15" customFormat="1" x14ac:dyDescent="0.2">
      <c r="N18" s="16"/>
      <c r="O18" s="16"/>
      <c r="P18" s="16"/>
      <c r="Q18" s="16"/>
      <c r="R18" s="16"/>
    </row>
    <row r="19" spans="2:18" s="15" customFormat="1" x14ac:dyDescent="0.2">
      <c r="N19" s="16"/>
      <c r="O19" s="16"/>
      <c r="P19" s="16"/>
      <c r="Q19" s="16"/>
      <c r="R19" s="16"/>
    </row>
    <row r="20" spans="2:18" s="15" customFormat="1" x14ac:dyDescent="0.2">
      <c r="B20" s="15" t="s">
        <v>54</v>
      </c>
      <c r="N20" s="16"/>
      <c r="O20" s="16"/>
      <c r="P20" s="16"/>
      <c r="Q20" s="16"/>
      <c r="R20" s="16"/>
    </row>
    <row r="21" spans="2:18" s="15" customFormat="1" x14ac:dyDescent="0.2">
      <c r="N21" s="16"/>
      <c r="O21" s="16"/>
      <c r="P21" s="16"/>
      <c r="Q21" s="16"/>
      <c r="R21" s="16"/>
    </row>
    <row r="22" spans="2:18" s="15" customFormat="1" ht="48.95" customHeight="1" x14ac:dyDescent="0.2">
      <c r="B22" s="97" t="s">
        <v>55</v>
      </c>
      <c r="C22" s="107" t="s">
        <v>56</v>
      </c>
      <c r="D22" s="108"/>
      <c r="E22" s="94"/>
      <c r="F22" s="97" t="s">
        <v>46</v>
      </c>
      <c r="G22" s="97" t="s">
        <v>57</v>
      </c>
      <c r="N22" s="16"/>
      <c r="O22" s="16"/>
      <c r="P22" s="16"/>
      <c r="Q22" s="16"/>
      <c r="R22" s="16"/>
    </row>
    <row r="23" spans="2:18" s="15" customFormat="1" ht="25.5" customHeight="1" x14ac:dyDescent="0.2">
      <c r="B23" s="98"/>
      <c r="C23" s="109" t="s">
        <v>48</v>
      </c>
      <c r="D23" s="110"/>
      <c r="E23" s="67" t="s">
        <v>50</v>
      </c>
      <c r="F23" s="98"/>
      <c r="G23" s="98"/>
      <c r="N23" s="16"/>
      <c r="O23" s="16"/>
      <c r="P23" s="16"/>
      <c r="Q23" s="16"/>
      <c r="R23" s="16"/>
    </row>
    <row r="24" spans="2:18" s="15" customFormat="1" x14ac:dyDescent="0.2">
      <c r="B24" s="37"/>
      <c r="C24" s="95"/>
      <c r="D24" s="96"/>
      <c r="E24" s="37"/>
      <c r="F24" s="37"/>
      <c r="G24" s="37"/>
      <c r="H24" s="36" t="str">
        <f>IF(OR(B24="",C24="",E24="", F24="",G24=""),"#Aizpildiet visus laukus!","")</f>
        <v>#Aizpildiet visus laukus!</v>
      </c>
      <c r="N24" s="16"/>
      <c r="O24" s="16"/>
      <c r="P24" s="16"/>
      <c r="Q24" s="16"/>
      <c r="R24" s="16"/>
    </row>
    <row r="25" spans="2:18" s="15" customFormat="1" x14ac:dyDescent="0.2">
      <c r="B25" s="37"/>
      <c r="C25" s="95"/>
      <c r="D25" s="96"/>
      <c r="E25" s="37"/>
      <c r="F25" s="37"/>
      <c r="G25" s="37"/>
      <c r="H25" s="36" t="str">
        <f t="shared" ref="H25:H30" si="1">IF(OR(B25="",C25="",E25="", F25="",G25=""),"#Aizpildiet visus laukus!","")</f>
        <v>#Aizpildiet visus laukus!</v>
      </c>
      <c r="N25" s="16"/>
      <c r="O25" s="16"/>
      <c r="P25" s="16"/>
      <c r="Q25" s="16"/>
      <c r="R25" s="16"/>
    </row>
    <row r="26" spans="2:18" s="15" customFormat="1" x14ac:dyDescent="0.2">
      <c r="B26" s="37"/>
      <c r="C26" s="95"/>
      <c r="D26" s="96"/>
      <c r="E26" s="37"/>
      <c r="F26" s="37"/>
      <c r="G26" s="37"/>
      <c r="H26" s="36" t="str">
        <f t="shared" si="1"/>
        <v>#Aizpildiet visus laukus!</v>
      </c>
      <c r="N26" s="16"/>
      <c r="O26" s="16"/>
      <c r="P26" s="16"/>
      <c r="Q26" s="16"/>
      <c r="R26" s="16"/>
    </row>
    <row r="27" spans="2:18" s="15" customFormat="1" x14ac:dyDescent="0.2">
      <c r="B27" s="37"/>
      <c r="C27" s="95"/>
      <c r="D27" s="96"/>
      <c r="E27" s="37"/>
      <c r="F27" s="37"/>
      <c r="G27" s="37"/>
      <c r="H27" s="36" t="str">
        <f t="shared" si="1"/>
        <v>#Aizpildiet visus laukus!</v>
      </c>
      <c r="N27" s="16"/>
      <c r="O27" s="16"/>
      <c r="P27" s="16"/>
      <c r="Q27" s="16"/>
      <c r="R27" s="16"/>
    </row>
    <row r="28" spans="2:18" s="15" customFormat="1" x14ac:dyDescent="0.2">
      <c r="B28" s="37"/>
      <c r="C28" s="95"/>
      <c r="D28" s="96"/>
      <c r="E28" s="37"/>
      <c r="F28" s="37"/>
      <c r="G28" s="37"/>
      <c r="H28" s="36" t="str">
        <f t="shared" si="1"/>
        <v>#Aizpildiet visus laukus!</v>
      </c>
      <c r="N28" s="16"/>
      <c r="O28" s="16"/>
      <c r="P28" s="16"/>
      <c r="Q28" s="16"/>
      <c r="R28" s="16"/>
    </row>
    <row r="29" spans="2:18" s="15" customFormat="1" x14ac:dyDescent="0.2">
      <c r="B29" s="37"/>
      <c r="C29" s="95"/>
      <c r="D29" s="96"/>
      <c r="E29" s="37"/>
      <c r="F29" s="37"/>
      <c r="G29" s="37"/>
      <c r="H29" s="36" t="str">
        <f t="shared" si="1"/>
        <v>#Aizpildiet visus laukus!</v>
      </c>
      <c r="N29" s="16"/>
      <c r="O29" s="16"/>
      <c r="P29" s="16"/>
      <c r="Q29" s="16"/>
      <c r="R29" s="16"/>
    </row>
    <row r="30" spans="2:18" s="15" customFormat="1" x14ac:dyDescent="0.2">
      <c r="B30" s="37"/>
      <c r="C30" s="95"/>
      <c r="D30" s="96"/>
      <c r="E30" s="37"/>
      <c r="F30" s="37"/>
      <c r="G30" s="37"/>
      <c r="H30" s="36" t="str">
        <f t="shared" si="1"/>
        <v>#Aizpildiet visus laukus!</v>
      </c>
      <c r="N30" s="16"/>
      <c r="O30" s="16"/>
      <c r="P30" s="16"/>
      <c r="Q30" s="16"/>
      <c r="R30" s="16"/>
    </row>
    <row r="31" spans="2:18" s="15" customFormat="1" x14ac:dyDescent="0.2">
      <c r="N31" s="16"/>
      <c r="O31" s="16"/>
      <c r="P31" s="16"/>
      <c r="Q31" s="16"/>
      <c r="R31" s="16"/>
    </row>
    <row r="32" spans="2:18" s="15" customFormat="1" x14ac:dyDescent="0.2">
      <c r="N32" s="16"/>
      <c r="O32" s="16"/>
      <c r="P32" s="16"/>
      <c r="Q32" s="16"/>
      <c r="R32" s="16"/>
    </row>
    <row r="33" spans="14:18" s="15" customFormat="1" x14ac:dyDescent="0.2">
      <c r="N33" s="16"/>
      <c r="O33" s="16"/>
      <c r="P33" s="16"/>
      <c r="Q33" s="16"/>
      <c r="R33" s="16"/>
    </row>
    <row r="34" spans="14:18" s="15" customFormat="1" x14ac:dyDescent="0.2">
      <c r="N34" s="16"/>
      <c r="O34" s="16"/>
      <c r="P34" s="16"/>
      <c r="Q34" s="16"/>
      <c r="R34" s="16"/>
    </row>
    <row r="35" spans="14:18" s="15" customFormat="1" x14ac:dyDescent="0.2">
      <c r="N35" s="16"/>
      <c r="O35" s="16"/>
      <c r="P35" s="16"/>
      <c r="Q35" s="16"/>
      <c r="R35" s="16"/>
    </row>
    <row r="36" spans="14:18" s="15" customFormat="1" x14ac:dyDescent="0.2">
      <c r="N36" s="16"/>
      <c r="O36" s="16"/>
      <c r="P36" s="16"/>
      <c r="Q36" s="16"/>
      <c r="R36" s="16"/>
    </row>
    <row r="37" spans="14:18" s="15" customFormat="1" x14ac:dyDescent="0.2">
      <c r="N37" s="16"/>
      <c r="O37" s="16"/>
      <c r="P37" s="16"/>
      <c r="Q37" s="16"/>
      <c r="R37" s="16"/>
    </row>
  </sheetData>
  <mergeCells count="18">
    <mergeCell ref="G22:G23"/>
    <mergeCell ref="B1:G1"/>
    <mergeCell ref="C3:E3"/>
    <mergeCell ref="G3:G4"/>
    <mergeCell ref="B3:B4"/>
    <mergeCell ref="F3:F4"/>
    <mergeCell ref="B14:G14"/>
    <mergeCell ref="C22:E22"/>
    <mergeCell ref="B22:B23"/>
    <mergeCell ref="F22:F23"/>
    <mergeCell ref="C23:D23"/>
    <mergeCell ref="C29:D29"/>
    <mergeCell ref="C30:D30"/>
    <mergeCell ref="C24:D24"/>
    <mergeCell ref="C25:D25"/>
    <mergeCell ref="C26:D26"/>
    <mergeCell ref="C27:D27"/>
    <mergeCell ref="C28:D28"/>
  </mergeCells>
  <dataValidations count="1">
    <dataValidation type="list" allowBlank="1" showInputMessage="1" showErrorMessage="1" sqref="G5:G11 G24:G30" xr:uid="{00000000-0002-0000-0200-000001000000}">
      <formula1>"Jā, Nē"</formula1>
    </dataValidation>
  </dataValidations>
  <pageMargins left="0.7" right="0.7" top="0.75" bottom="0.75" header="0.3" footer="0.3"/>
  <pageSetup paperSize="9" scale="72"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zoomScale="60" zoomScaleNormal="60" workbookViewId="0">
      <selection activeCell="D29" sqref="D29"/>
    </sheetView>
  </sheetViews>
  <sheetFormatPr defaultColWidth="9.140625" defaultRowHeight="14.25" x14ac:dyDescent="0.2"/>
  <cols>
    <col min="1" max="1" width="4.7109375" style="28" customWidth="1"/>
    <col min="2" max="2" width="26.28515625" style="28" customWidth="1"/>
    <col min="3" max="3" width="11.140625" style="28" customWidth="1"/>
    <col min="4" max="4" width="64" style="28" customWidth="1"/>
    <col min="5" max="5" width="62.7109375" style="28" customWidth="1"/>
    <col min="6" max="10" width="4.7109375" style="28" customWidth="1"/>
    <col min="11" max="15" width="9.140625" style="29"/>
    <col min="16" max="16384" width="9.140625" style="28"/>
  </cols>
  <sheetData>
    <row r="1" spans="1:6" ht="24.6" customHeight="1" x14ac:dyDescent="0.25">
      <c r="A1" s="30"/>
      <c r="B1" s="113" t="s">
        <v>58</v>
      </c>
      <c r="C1" s="113"/>
      <c r="D1" s="114"/>
      <c r="E1" s="114"/>
      <c r="F1" s="30"/>
    </row>
    <row r="3" spans="1:6" ht="15" x14ac:dyDescent="0.25">
      <c r="B3" s="106" t="s">
        <v>59</v>
      </c>
      <c r="C3" s="106"/>
      <c r="D3" s="115"/>
      <c r="E3" s="115"/>
    </row>
    <row r="5" spans="1:6" x14ac:dyDescent="0.2">
      <c r="B5" s="19" t="s">
        <v>52</v>
      </c>
      <c r="C5" s="31"/>
    </row>
    <row r="6" spans="1:6" x14ac:dyDescent="0.2">
      <c r="B6" s="19" t="s">
        <v>53</v>
      </c>
      <c r="C6" s="31"/>
    </row>
    <row r="9" spans="1:6" x14ac:dyDescent="0.2">
      <c r="B9" s="28" t="s">
        <v>60</v>
      </c>
    </row>
    <row r="11" spans="1:6" ht="45" x14ac:dyDescent="0.2">
      <c r="B11" s="107" t="s">
        <v>61</v>
      </c>
      <c r="C11" s="94"/>
      <c r="D11" s="32" t="s">
        <v>62</v>
      </c>
      <c r="E11" s="32" t="s">
        <v>63</v>
      </c>
    </row>
    <row r="12" spans="1:6" ht="15" x14ac:dyDescent="0.2">
      <c r="B12" s="111"/>
      <c r="C12" s="112"/>
      <c r="D12" s="35"/>
      <c r="E12" s="35"/>
      <c r="F12" s="36" t="str">
        <f>IF(OR(B12="", D12="",E12=""),"#Aizpildiet visus laukus!","")</f>
        <v>#Aizpildiet visus laukus!</v>
      </c>
    </row>
    <row r="13" spans="1:6" ht="15" x14ac:dyDescent="0.2">
      <c r="B13" s="111"/>
      <c r="C13" s="112"/>
      <c r="D13" s="35"/>
      <c r="E13" s="35"/>
      <c r="F13" s="36" t="str">
        <f t="shared" ref="F13:F18" si="0">IF(OR(B13="", D13="",E13=""),"#Aizpildiet visus laukus!","")</f>
        <v>#Aizpildiet visus laukus!</v>
      </c>
    </row>
    <row r="14" spans="1:6" ht="15" x14ac:dyDescent="0.2">
      <c r="B14" s="111"/>
      <c r="C14" s="112"/>
      <c r="D14" s="35"/>
      <c r="E14" s="35"/>
      <c r="F14" s="36" t="str">
        <f t="shared" si="0"/>
        <v>#Aizpildiet visus laukus!</v>
      </c>
    </row>
    <row r="15" spans="1:6" ht="15" x14ac:dyDescent="0.2">
      <c r="B15" s="111"/>
      <c r="C15" s="112"/>
      <c r="D15" s="35"/>
      <c r="E15" s="35"/>
      <c r="F15" s="36" t="str">
        <f t="shared" si="0"/>
        <v>#Aizpildiet visus laukus!</v>
      </c>
    </row>
    <row r="16" spans="1:6" ht="15" x14ac:dyDescent="0.2">
      <c r="B16" s="111"/>
      <c r="C16" s="112"/>
      <c r="D16" s="35"/>
      <c r="E16" s="35"/>
      <c r="F16" s="36" t="str">
        <f t="shared" si="0"/>
        <v>#Aizpildiet visus laukus!</v>
      </c>
    </row>
    <row r="17" spans="2:6" ht="15" x14ac:dyDescent="0.2">
      <c r="B17" s="111"/>
      <c r="C17" s="112"/>
      <c r="D17" s="35"/>
      <c r="E17" s="35"/>
      <c r="F17" s="36" t="str">
        <f t="shared" si="0"/>
        <v>#Aizpildiet visus laukus!</v>
      </c>
    </row>
    <row r="18" spans="2:6" ht="15" x14ac:dyDescent="0.2">
      <c r="B18" s="111"/>
      <c r="C18" s="112"/>
      <c r="D18" s="35"/>
      <c r="E18" s="35"/>
      <c r="F18" s="36" t="str">
        <f t="shared" si="0"/>
        <v>#Aizpildiet visus laukus!</v>
      </c>
    </row>
  </sheetData>
  <mergeCells count="10">
    <mergeCell ref="B15:C15"/>
    <mergeCell ref="B16:C16"/>
    <mergeCell ref="B17:C17"/>
    <mergeCell ref="B18:C18"/>
    <mergeCell ref="B1:E1"/>
    <mergeCell ref="B3:E3"/>
    <mergeCell ref="B11:C11"/>
    <mergeCell ref="B12:C12"/>
    <mergeCell ref="B13:C13"/>
    <mergeCell ref="B14:C14"/>
  </mergeCells>
  <pageMargins left="0.7" right="0.7" top="0.75" bottom="0.75" header="0.3" footer="0.3"/>
  <pageSetup paperSize="9" scale="7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
  <sheetViews>
    <sheetView topLeftCell="C1" zoomScale="60" zoomScaleNormal="60" workbookViewId="0">
      <selection activeCell="G27" sqref="G27"/>
    </sheetView>
  </sheetViews>
  <sheetFormatPr defaultColWidth="9.140625" defaultRowHeight="14.25" x14ac:dyDescent="0.2"/>
  <cols>
    <col min="1" max="1" width="4.7109375" style="28" customWidth="1"/>
    <col min="2" max="2" width="22.140625" style="28" customWidth="1"/>
    <col min="3" max="3" width="19.140625" style="28" customWidth="1"/>
    <col min="4" max="4" width="12" style="28" customWidth="1"/>
    <col min="5" max="5" width="18.28515625" style="28" customWidth="1"/>
    <col min="6" max="6" width="25.85546875" style="28" customWidth="1"/>
    <col min="7" max="7" width="23.42578125" style="28" customWidth="1"/>
    <col min="8" max="8" width="34.7109375" style="28" customWidth="1"/>
    <col min="9" max="9" width="11.85546875" style="28" customWidth="1"/>
    <col min="10" max="10" width="20" style="28" customWidth="1"/>
    <col min="11" max="11" width="25.5703125" style="28" customWidth="1"/>
    <col min="12" max="12" width="25.140625" style="28" customWidth="1"/>
    <col min="13" max="17" width="4.7109375" style="28" customWidth="1"/>
    <col min="18" max="22" width="9.140625" style="29"/>
    <col min="23" max="16384" width="9.140625" style="28"/>
  </cols>
  <sheetData>
    <row r="1" spans="1:13" ht="24.6" customHeight="1" x14ac:dyDescent="0.25">
      <c r="A1" s="30"/>
      <c r="B1" s="113" t="s">
        <v>64</v>
      </c>
      <c r="C1" s="113"/>
      <c r="D1" s="113"/>
      <c r="E1" s="113"/>
      <c r="F1" s="113"/>
      <c r="G1" s="113"/>
      <c r="H1" s="114"/>
      <c r="I1" s="114"/>
      <c r="J1" s="114"/>
      <c r="K1" s="114"/>
      <c r="L1" s="114"/>
      <c r="M1" s="30"/>
    </row>
    <row r="4" spans="1:13" ht="15" x14ac:dyDescent="0.2">
      <c r="B4" s="107" t="s">
        <v>65</v>
      </c>
      <c r="C4" s="108"/>
      <c r="D4" s="108"/>
      <c r="E4" s="108"/>
      <c r="F4" s="108"/>
      <c r="G4" s="94"/>
      <c r="H4" s="107" t="s">
        <v>66</v>
      </c>
      <c r="I4" s="116"/>
      <c r="J4" s="116"/>
      <c r="K4" s="116"/>
      <c r="L4" s="94"/>
    </row>
    <row r="5" spans="1:13" ht="45" x14ac:dyDescent="0.2">
      <c r="B5" s="33" t="s">
        <v>67</v>
      </c>
      <c r="C5" s="33" t="s">
        <v>68</v>
      </c>
      <c r="D5" s="33" t="s">
        <v>69</v>
      </c>
      <c r="E5" s="33" t="s">
        <v>70</v>
      </c>
      <c r="F5" s="33" t="s">
        <v>71</v>
      </c>
      <c r="G5" s="33" t="s">
        <v>72</v>
      </c>
      <c r="H5" s="33" t="s">
        <v>73</v>
      </c>
      <c r="I5" s="33" t="s">
        <v>69</v>
      </c>
      <c r="J5" s="33" t="s">
        <v>74</v>
      </c>
      <c r="K5" s="33" t="s">
        <v>75</v>
      </c>
      <c r="L5" s="33" t="s">
        <v>72</v>
      </c>
    </row>
    <row r="6" spans="1:13" x14ac:dyDescent="0.2">
      <c r="B6" s="34"/>
      <c r="C6" s="34"/>
      <c r="D6" s="34"/>
      <c r="E6" s="34"/>
      <c r="F6" s="34"/>
      <c r="G6" s="34"/>
      <c r="H6" s="35"/>
      <c r="I6" s="35"/>
      <c r="J6" s="35"/>
      <c r="K6" s="35"/>
      <c r="L6" s="35"/>
      <c r="M6" s="36" t="str">
        <f>IF(OR(B6="",D6="",E6="",F6="",G6="",H6="",I6="",J6="", K6="",L6="",C6=""),"#Aizpildiet visus laukus!","")</f>
        <v>#Aizpildiet visus laukus!</v>
      </c>
    </row>
    <row r="7" spans="1:13" x14ac:dyDescent="0.2">
      <c r="B7" s="34"/>
      <c r="C7" s="34"/>
      <c r="D7" s="34"/>
      <c r="E7" s="34"/>
      <c r="F7" s="34"/>
      <c r="G7" s="34"/>
      <c r="H7" s="35"/>
      <c r="I7" s="35"/>
      <c r="J7" s="35"/>
      <c r="K7" s="35"/>
      <c r="L7" s="35"/>
      <c r="M7" s="36" t="str">
        <f t="shared" ref="M7:M12" si="0">IF(OR(B7="",D7="",E7="",F7="",G7="",H7="",I7="",J7="", K7="",L7="",C7=""),"#Aizpildiet visus laukus!","")</f>
        <v>#Aizpildiet visus laukus!</v>
      </c>
    </row>
    <row r="8" spans="1:13" x14ac:dyDescent="0.2">
      <c r="B8" s="34"/>
      <c r="C8" s="34"/>
      <c r="D8" s="34"/>
      <c r="E8" s="34"/>
      <c r="F8" s="34"/>
      <c r="G8" s="34"/>
      <c r="H8" s="35"/>
      <c r="I8" s="35"/>
      <c r="J8" s="35"/>
      <c r="K8" s="35"/>
      <c r="L8" s="35"/>
      <c r="M8" s="36" t="str">
        <f t="shared" si="0"/>
        <v>#Aizpildiet visus laukus!</v>
      </c>
    </row>
    <row r="9" spans="1:13" x14ac:dyDescent="0.2">
      <c r="B9" s="34"/>
      <c r="C9" s="34"/>
      <c r="D9" s="34"/>
      <c r="E9" s="34"/>
      <c r="F9" s="34"/>
      <c r="G9" s="34"/>
      <c r="H9" s="35"/>
      <c r="I9" s="35"/>
      <c r="J9" s="35"/>
      <c r="K9" s="35"/>
      <c r="L9" s="35"/>
      <c r="M9" s="36" t="str">
        <f t="shared" si="0"/>
        <v>#Aizpildiet visus laukus!</v>
      </c>
    </row>
    <row r="10" spans="1:13" x14ac:dyDescent="0.2">
      <c r="B10" s="34"/>
      <c r="C10" s="34"/>
      <c r="D10" s="34"/>
      <c r="E10" s="34"/>
      <c r="F10" s="34"/>
      <c r="G10" s="34"/>
      <c r="H10" s="35"/>
      <c r="I10" s="35"/>
      <c r="J10" s="35"/>
      <c r="K10" s="35"/>
      <c r="L10" s="35"/>
      <c r="M10" s="36" t="str">
        <f t="shared" si="0"/>
        <v>#Aizpildiet visus laukus!</v>
      </c>
    </row>
    <row r="11" spans="1:13" x14ac:dyDescent="0.2">
      <c r="B11" s="34"/>
      <c r="C11" s="34"/>
      <c r="D11" s="34"/>
      <c r="E11" s="34"/>
      <c r="F11" s="34"/>
      <c r="G11" s="34"/>
      <c r="H11" s="35"/>
      <c r="I11" s="35"/>
      <c r="J11" s="35"/>
      <c r="K11" s="35"/>
      <c r="L11" s="35"/>
      <c r="M11" s="36" t="str">
        <f t="shared" si="0"/>
        <v>#Aizpildiet visus laukus!</v>
      </c>
    </row>
    <row r="12" spans="1:13" x14ac:dyDescent="0.2">
      <c r="B12" s="34"/>
      <c r="C12" s="34"/>
      <c r="D12" s="34"/>
      <c r="E12" s="34"/>
      <c r="F12" s="34"/>
      <c r="G12" s="34"/>
      <c r="H12" s="35"/>
      <c r="I12" s="35"/>
      <c r="J12" s="35"/>
      <c r="K12" s="35"/>
      <c r="L12" s="35"/>
      <c r="M12" s="36" t="str">
        <f t="shared" si="0"/>
        <v>#Aizpildiet visus laukus!</v>
      </c>
    </row>
    <row r="15" spans="1:13" ht="16.5" x14ac:dyDescent="0.2">
      <c r="B15" s="15" t="s">
        <v>76</v>
      </c>
      <c r="C15" s="15"/>
    </row>
  </sheetData>
  <mergeCells count="3">
    <mergeCell ref="B1:L1"/>
    <mergeCell ref="B4:G4"/>
    <mergeCell ref="H4:L4"/>
  </mergeCells>
  <pageMargins left="0.7" right="0.7" top="0.75" bottom="0.75" header="0.3" footer="0.3"/>
  <pageSetup paperSize="9" scale="74"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5"/>
  <sheetViews>
    <sheetView topLeftCell="C1" zoomScale="60" zoomScaleNormal="60" workbookViewId="0">
      <selection activeCell="G23" sqref="G23"/>
    </sheetView>
  </sheetViews>
  <sheetFormatPr defaultColWidth="9.140625" defaultRowHeight="14.25" x14ac:dyDescent="0.2"/>
  <cols>
    <col min="1" max="1" width="4.7109375" style="28" customWidth="1"/>
    <col min="2" max="2" width="36.5703125" style="28" customWidth="1"/>
    <col min="3" max="3" width="12.5703125" style="28" customWidth="1"/>
    <col min="4" max="4" width="19.5703125" style="28" customWidth="1"/>
    <col min="5" max="6" width="26.28515625" style="28" customWidth="1"/>
    <col min="7" max="7" width="37.5703125" style="28" customWidth="1"/>
    <col min="8" max="8" width="14.42578125" style="28" customWidth="1"/>
    <col min="9" max="9" width="20.42578125" style="28" customWidth="1"/>
    <col min="10" max="10" width="24.28515625" style="28" customWidth="1"/>
    <col min="11" max="11" width="23.42578125" style="28" customWidth="1"/>
    <col min="12" max="16" width="4.7109375" style="28" customWidth="1"/>
    <col min="17" max="21" width="9.140625" style="29"/>
    <col min="22" max="16384" width="9.140625" style="28"/>
  </cols>
  <sheetData>
    <row r="1" spans="1:12" ht="24.6" customHeight="1" x14ac:dyDescent="0.25">
      <c r="A1" s="30"/>
      <c r="B1" s="113" t="s">
        <v>77</v>
      </c>
      <c r="C1" s="113"/>
      <c r="D1" s="113"/>
      <c r="E1" s="113"/>
      <c r="F1" s="113"/>
      <c r="G1" s="114"/>
      <c r="H1" s="114"/>
      <c r="I1" s="114"/>
      <c r="J1" s="114"/>
      <c r="K1" s="114"/>
      <c r="L1" s="30"/>
    </row>
    <row r="4" spans="1:12" ht="21" customHeight="1" x14ac:dyDescent="0.2">
      <c r="B4" s="107" t="s">
        <v>78</v>
      </c>
      <c r="C4" s="116"/>
      <c r="D4" s="116"/>
      <c r="E4" s="116"/>
      <c r="F4" s="94"/>
      <c r="G4" s="107" t="s">
        <v>79</v>
      </c>
      <c r="H4" s="116"/>
      <c r="I4" s="116"/>
      <c r="J4" s="116"/>
      <c r="K4" s="94"/>
    </row>
    <row r="5" spans="1:12" ht="45" x14ac:dyDescent="0.2">
      <c r="B5" s="33" t="s">
        <v>80</v>
      </c>
      <c r="C5" s="33" t="s">
        <v>69</v>
      </c>
      <c r="D5" s="33" t="s">
        <v>70</v>
      </c>
      <c r="E5" s="33" t="s">
        <v>71</v>
      </c>
      <c r="F5" s="33" t="s">
        <v>72</v>
      </c>
      <c r="G5" s="33" t="s">
        <v>81</v>
      </c>
      <c r="H5" s="33" t="s">
        <v>69</v>
      </c>
      <c r="I5" s="33" t="s">
        <v>74</v>
      </c>
      <c r="J5" s="33" t="s">
        <v>75</v>
      </c>
      <c r="K5" s="33" t="s">
        <v>72</v>
      </c>
    </row>
    <row r="6" spans="1:12" x14ac:dyDescent="0.2">
      <c r="B6" s="34"/>
      <c r="C6" s="34"/>
      <c r="D6" s="34"/>
      <c r="E6" s="34"/>
      <c r="F6" s="34"/>
      <c r="G6" s="35"/>
      <c r="H6" s="35"/>
      <c r="I6" s="35"/>
      <c r="J6" s="35"/>
      <c r="K6" s="35"/>
      <c r="L6" s="36" t="str">
        <f>IF(OR(B6="",C6="",D6="",E6="",F6="",G6="",H6="",I6="", J6="",K6=""),"#Aizpildiet visus laukus!","")</f>
        <v>#Aizpildiet visus laukus!</v>
      </c>
    </row>
    <row r="7" spans="1:12" x14ac:dyDescent="0.2">
      <c r="B7" s="34"/>
      <c r="C7" s="34"/>
      <c r="D7" s="34"/>
      <c r="E7" s="34"/>
      <c r="F7" s="34"/>
      <c r="G7" s="35"/>
      <c r="H7" s="35"/>
      <c r="I7" s="35"/>
      <c r="J7" s="35"/>
      <c r="K7" s="35"/>
      <c r="L7" s="36" t="str">
        <f t="shared" ref="L7:L12" si="0">IF(OR(B7="",C7="",D7="",E7="",F7="",G7="",H7="",I7="", J7="",K7=""),"#Aizpildiet visus laukus!","")</f>
        <v>#Aizpildiet visus laukus!</v>
      </c>
    </row>
    <row r="8" spans="1:12" x14ac:dyDescent="0.2">
      <c r="B8" s="34"/>
      <c r="C8" s="34"/>
      <c r="D8" s="34"/>
      <c r="E8" s="34"/>
      <c r="F8" s="34"/>
      <c r="G8" s="35"/>
      <c r="H8" s="35"/>
      <c r="I8" s="35"/>
      <c r="J8" s="35"/>
      <c r="K8" s="35"/>
      <c r="L8" s="36" t="str">
        <f t="shared" si="0"/>
        <v>#Aizpildiet visus laukus!</v>
      </c>
    </row>
    <row r="9" spans="1:12" x14ac:dyDescent="0.2">
      <c r="B9" s="34"/>
      <c r="C9" s="34"/>
      <c r="D9" s="34"/>
      <c r="E9" s="34"/>
      <c r="F9" s="34"/>
      <c r="G9" s="35"/>
      <c r="H9" s="35"/>
      <c r="I9" s="35"/>
      <c r="J9" s="35"/>
      <c r="K9" s="35"/>
      <c r="L9" s="36" t="str">
        <f t="shared" si="0"/>
        <v>#Aizpildiet visus laukus!</v>
      </c>
    </row>
    <row r="10" spans="1:12" x14ac:dyDescent="0.2">
      <c r="B10" s="34"/>
      <c r="C10" s="34"/>
      <c r="D10" s="34"/>
      <c r="E10" s="34"/>
      <c r="F10" s="34"/>
      <c r="G10" s="35"/>
      <c r="H10" s="35"/>
      <c r="I10" s="35"/>
      <c r="J10" s="35"/>
      <c r="K10" s="35"/>
      <c r="L10" s="36" t="str">
        <f t="shared" si="0"/>
        <v>#Aizpildiet visus laukus!</v>
      </c>
    </row>
    <row r="11" spans="1:12" x14ac:dyDescent="0.2">
      <c r="B11" s="34"/>
      <c r="C11" s="34"/>
      <c r="D11" s="34"/>
      <c r="E11" s="34"/>
      <c r="F11" s="34"/>
      <c r="G11" s="35"/>
      <c r="H11" s="35"/>
      <c r="I11" s="35"/>
      <c r="J11" s="35"/>
      <c r="K11" s="35"/>
      <c r="L11" s="36" t="str">
        <f t="shared" si="0"/>
        <v>#Aizpildiet visus laukus!</v>
      </c>
    </row>
    <row r="12" spans="1:12" x14ac:dyDescent="0.2">
      <c r="B12" s="34"/>
      <c r="C12" s="34"/>
      <c r="D12" s="34"/>
      <c r="E12" s="34"/>
      <c r="F12" s="34"/>
      <c r="G12" s="35"/>
      <c r="H12" s="35"/>
      <c r="I12" s="35"/>
      <c r="J12" s="35"/>
      <c r="K12" s="35"/>
      <c r="L12" s="36" t="str">
        <f t="shared" si="0"/>
        <v>#Aizpildiet visus laukus!</v>
      </c>
    </row>
    <row r="15" spans="1:12" ht="16.5" x14ac:dyDescent="0.2">
      <c r="B15" s="15" t="s">
        <v>82</v>
      </c>
    </row>
  </sheetData>
  <mergeCells count="3">
    <mergeCell ref="B1:K1"/>
    <mergeCell ref="G4:K4"/>
    <mergeCell ref="B4:F4"/>
  </mergeCells>
  <pageMargins left="0.7" right="0.7" top="0.75" bottom="0.75" header="0.3" footer="0.3"/>
  <pageSetup paperSize="9" scale="74"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9"/>
  <sheetViews>
    <sheetView zoomScale="60" zoomScaleNormal="60" workbookViewId="0">
      <selection activeCell="N8" sqref="N8"/>
    </sheetView>
  </sheetViews>
  <sheetFormatPr defaultColWidth="9.140625" defaultRowHeight="14.25" x14ac:dyDescent="0.2"/>
  <cols>
    <col min="1" max="1" width="4.7109375" style="28" customWidth="1"/>
    <col min="2" max="2" width="6.28515625" style="28" customWidth="1"/>
    <col min="3" max="3" width="28.85546875" style="28" customWidth="1"/>
    <col min="4" max="4" width="18.42578125" style="28" customWidth="1"/>
    <col min="5" max="5" width="21.28515625" style="28" customWidth="1"/>
    <col min="6" max="6" width="23.42578125" style="28" customWidth="1"/>
    <col min="7" max="7" width="16" style="28" customWidth="1"/>
    <col min="8" max="8" width="16.140625" style="28" customWidth="1"/>
    <col min="9" max="10" width="21.7109375" style="28" customWidth="1"/>
    <col min="11" max="11" width="23.42578125" style="28" customWidth="1"/>
    <col min="12" max="12" width="17.28515625" style="28" customWidth="1"/>
    <col min="13" max="13" width="53.140625" style="28" customWidth="1"/>
    <col min="14" max="18" width="4.7109375" style="28" customWidth="1"/>
    <col min="19" max="23" width="9.140625" style="29"/>
    <col min="24" max="16384" width="9.140625" style="28"/>
  </cols>
  <sheetData>
    <row r="1" spans="1:14" ht="24.6" customHeight="1" x14ac:dyDescent="0.25">
      <c r="A1" s="30"/>
      <c r="B1" s="113" t="s">
        <v>83</v>
      </c>
      <c r="C1" s="113"/>
      <c r="D1" s="114"/>
      <c r="E1" s="114"/>
      <c r="F1" s="114"/>
      <c r="G1" s="114"/>
      <c r="H1" s="114"/>
      <c r="I1" s="114"/>
      <c r="J1" s="114"/>
      <c r="K1" s="114"/>
      <c r="L1" s="114"/>
      <c r="M1" s="114"/>
      <c r="N1" s="30"/>
    </row>
    <row r="4" spans="1:14" ht="42" customHeight="1" x14ac:dyDescent="0.2">
      <c r="B4" s="97" t="s">
        <v>35</v>
      </c>
      <c r="C4" s="97" t="s">
        <v>84</v>
      </c>
      <c r="D4" s="97" t="s">
        <v>85</v>
      </c>
      <c r="E4" s="97" t="s">
        <v>86</v>
      </c>
      <c r="F4" s="97" t="s">
        <v>87</v>
      </c>
      <c r="G4" s="107" t="s">
        <v>88</v>
      </c>
      <c r="H4" s="94"/>
      <c r="I4" s="97" t="s">
        <v>89</v>
      </c>
      <c r="J4" s="97" t="s">
        <v>90</v>
      </c>
      <c r="K4" s="97" t="s">
        <v>91</v>
      </c>
      <c r="L4" s="97" t="s">
        <v>92</v>
      </c>
      <c r="M4" s="97" t="s">
        <v>93</v>
      </c>
    </row>
    <row r="5" spans="1:14" ht="49.5" customHeight="1" x14ac:dyDescent="0.2">
      <c r="B5" s="117"/>
      <c r="C5" s="117"/>
      <c r="D5" s="117"/>
      <c r="E5" s="117"/>
      <c r="F5" s="117"/>
      <c r="G5" s="32" t="s">
        <v>94</v>
      </c>
      <c r="H5" s="32" t="s">
        <v>95</v>
      </c>
      <c r="I5" s="117"/>
      <c r="J5" s="117"/>
      <c r="K5" s="117"/>
      <c r="L5" s="117"/>
      <c r="M5" s="117"/>
    </row>
    <row r="6" spans="1:14" ht="15" x14ac:dyDescent="0.2">
      <c r="B6" s="33">
        <v>1</v>
      </c>
      <c r="C6" s="33">
        <v>2</v>
      </c>
      <c r="D6" s="32">
        <v>3</v>
      </c>
      <c r="E6" s="32">
        <v>4</v>
      </c>
      <c r="F6" s="32">
        <v>5</v>
      </c>
      <c r="G6" s="32">
        <v>6</v>
      </c>
      <c r="H6" s="32">
        <v>7</v>
      </c>
      <c r="I6" s="32">
        <v>8</v>
      </c>
      <c r="J6" s="32">
        <v>9</v>
      </c>
      <c r="K6" s="32">
        <v>10</v>
      </c>
      <c r="L6" s="32">
        <v>11</v>
      </c>
      <c r="M6" s="32">
        <v>12</v>
      </c>
    </row>
    <row r="7" spans="1:14" x14ac:dyDescent="0.2">
      <c r="B7" s="34"/>
      <c r="C7" s="34"/>
      <c r="D7" s="56"/>
      <c r="E7" s="56"/>
      <c r="F7" s="35"/>
      <c r="G7" s="56"/>
      <c r="H7" s="56"/>
      <c r="I7" s="57"/>
      <c r="J7" s="57"/>
      <c r="K7" s="35"/>
      <c r="L7" s="35"/>
      <c r="M7" s="35"/>
      <c r="N7" s="36" t="str">
        <f>IF(OR(B7="",C7="",D7="",E7="",F7="",G7="",H7="",I7="",J7="",K7="",L7="",M7=""),"#Aizpildiet visus laukus!","")</f>
        <v>#Aizpildiet visus laukus!</v>
      </c>
    </row>
    <row r="8" spans="1:14" x14ac:dyDescent="0.2">
      <c r="B8" s="34"/>
      <c r="C8" s="34"/>
      <c r="D8" s="56"/>
      <c r="E8" s="56"/>
      <c r="F8" s="35"/>
      <c r="G8" s="56"/>
      <c r="H8" s="56"/>
      <c r="I8" s="57"/>
      <c r="J8" s="57"/>
      <c r="K8" s="35"/>
      <c r="L8" s="35"/>
      <c r="M8" s="35"/>
      <c r="N8" s="36" t="str">
        <f t="shared" ref="N8:N16" si="0">IF(OR(B8="",C8="",D8="",E8="",F8="",G8="",H8="",I8="",J8="",K8="",L8="",M8=""),"#Aizpildiet visus laukus!","")</f>
        <v>#Aizpildiet visus laukus!</v>
      </c>
    </row>
    <row r="9" spans="1:14" x14ac:dyDescent="0.2">
      <c r="B9" s="34"/>
      <c r="C9" s="34"/>
      <c r="D9" s="56"/>
      <c r="E9" s="56"/>
      <c r="F9" s="35"/>
      <c r="G9" s="56"/>
      <c r="H9" s="56"/>
      <c r="I9" s="57"/>
      <c r="J9" s="57"/>
      <c r="K9" s="35"/>
      <c r="L9" s="35"/>
      <c r="M9" s="35"/>
      <c r="N9" s="36" t="str">
        <f t="shared" si="0"/>
        <v>#Aizpildiet visus laukus!</v>
      </c>
    </row>
    <row r="10" spans="1:14" x14ac:dyDescent="0.2">
      <c r="B10" s="34"/>
      <c r="C10" s="34"/>
      <c r="D10" s="56"/>
      <c r="E10" s="56"/>
      <c r="F10" s="35"/>
      <c r="G10" s="56"/>
      <c r="H10" s="56"/>
      <c r="I10" s="57"/>
      <c r="J10" s="57"/>
      <c r="K10" s="35"/>
      <c r="L10" s="35"/>
      <c r="M10" s="35"/>
      <c r="N10" s="36" t="str">
        <f t="shared" si="0"/>
        <v>#Aizpildiet visus laukus!</v>
      </c>
    </row>
    <row r="11" spans="1:14" x14ac:dyDescent="0.2">
      <c r="B11" s="34"/>
      <c r="C11" s="34"/>
      <c r="D11" s="56"/>
      <c r="E11" s="56"/>
      <c r="F11" s="35"/>
      <c r="G11" s="56"/>
      <c r="H11" s="56"/>
      <c r="I11" s="57"/>
      <c r="J11" s="57"/>
      <c r="K11" s="35"/>
      <c r="L11" s="35"/>
      <c r="M11" s="35"/>
      <c r="N11" s="36" t="str">
        <f t="shared" si="0"/>
        <v>#Aizpildiet visus laukus!</v>
      </c>
    </row>
    <row r="12" spans="1:14" x14ac:dyDescent="0.2">
      <c r="B12" s="34"/>
      <c r="C12" s="34"/>
      <c r="D12" s="56"/>
      <c r="E12" s="56"/>
      <c r="F12" s="35"/>
      <c r="G12" s="56"/>
      <c r="H12" s="56"/>
      <c r="I12" s="57"/>
      <c r="J12" s="57"/>
      <c r="K12" s="35"/>
      <c r="L12" s="35"/>
      <c r="M12" s="35"/>
      <c r="N12" s="36" t="str">
        <f t="shared" si="0"/>
        <v>#Aizpildiet visus laukus!</v>
      </c>
    </row>
    <row r="13" spans="1:14" x14ac:dyDescent="0.2">
      <c r="B13" s="34"/>
      <c r="C13" s="34"/>
      <c r="D13" s="56"/>
      <c r="E13" s="56"/>
      <c r="F13" s="35"/>
      <c r="G13" s="56"/>
      <c r="H13" s="56"/>
      <c r="I13" s="57"/>
      <c r="J13" s="57"/>
      <c r="K13" s="35"/>
      <c r="L13" s="35"/>
      <c r="M13" s="35"/>
      <c r="N13" s="36" t="str">
        <f t="shared" si="0"/>
        <v>#Aizpildiet visus laukus!</v>
      </c>
    </row>
    <row r="14" spans="1:14" x14ac:dyDescent="0.2">
      <c r="B14" s="34"/>
      <c r="C14" s="34"/>
      <c r="D14" s="56"/>
      <c r="E14" s="56"/>
      <c r="F14" s="35"/>
      <c r="G14" s="56"/>
      <c r="H14" s="56"/>
      <c r="I14" s="57"/>
      <c r="J14" s="57"/>
      <c r="K14" s="35"/>
      <c r="L14" s="35"/>
      <c r="M14" s="35"/>
      <c r="N14" s="36" t="str">
        <f t="shared" si="0"/>
        <v>#Aizpildiet visus laukus!</v>
      </c>
    </row>
    <row r="15" spans="1:14" x14ac:dyDescent="0.2">
      <c r="B15" s="34"/>
      <c r="C15" s="34"/>
      <c r="D15" s="56"/>
      <c r="E15" s="56"/>
      <c r="F15" s="35"/>
      <c r="G15" s="56"/>
      <c r="H15" s="56"/>
      <c r="I15" s="57"/>
      <c r="J15" s="57"/>
      <c r="K15" s="35"/>
      <c r="L15" s="35"/>
      <c r="M15" s="35"/>
      <c r="N15" s="36" t="str">
        <f t="shared" si="0"/>
        <v>#Aizpildiet visus laukus!</v>
      </c>
    </row>
    <row r="16" spans="1:14" x14ac:dyDescent="0.2">
      <c r="B16" s="34"/>
      <c r="C16" s="34"/>
      <c r="D16" s="56"/>
      <c r="E16" s="56"/>
      <c r="F16" s="35"/>
      <c r="G16" s="56"/>
      <c r="H16" s="56"/>
      <c r="I16" s="57"/>
      <c r="J16" s="57"/>
      <c r="K16" s="35"/>
      <c r="L16" s="35"/>
      <c r="M16" s="35"/>
      <c r="N16" s="36" t="str">
        <f t="shared" si="0"/>
        <v>#Aizpildiet visus laukus!</v>
      </c>
    </row>
    <row r="19" spans="2:2" ht="16.5" x14ac:dyDescent="0.2">
      <c r="B19" s="15" t="s">
        <v>96</v>
      </c>
    </row>
  </sheetData>
  <mergeCells count="12">
    <mergeCell ref="J4:J5"/>
    <mergeCell ref="K4:K5"/>
    <mergeCell ref="L4:L5"/>
    <mergeCell ref="M4:M5"/>
    <mergeCell ref="B1:M1"/>
    <mergeCell ref="G4:H4"/>
    <mergeCell ref="B4:B5"/>
    <mergeCell ref="C4:C5"/>
    <mergeCell ref="D4:D5"/>
    <mergeCell ref="E4:E5"/>
    <mergeCell ref="F4:F5"/>
    <mergeCell ref="I4:I5"/>
  </mergeCells>
  <dataValidations count="1">
    <dataValidation type="list" allowBlank="1" showInputMessage="1" showErrorMessage="1" sqref="E7:E16" xr:uid="{00000000-0002-0000-0600-000000000000}">
      <formula1>"1,2,3,4,5,6,7,8"</formula1>
    </dataValidation>
  </dataValidations>
  <pageMargins left="0.7" right="0.7" top="0.75" bottom="0.75" header="0.3" footer="0.3"/>
  <pageSetup paperSize="9" scale="47"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8"/>
  <sheetViews>
    <sheetView zoomScale="60" zoomScaleNormal="60" workbookViewId="0">
      <selection activeCell="I7" sqref="I7"/>
    </sheetView>
  </sheetViews>
  <sheetFormatPr defaultColWidth="9.140625" defaultRowHeight="14.25" x14ac:dyDescent="0.2"/>
  <cols>
    <col min="1" max="1" width="4.7109375" style="28" customWidth="1"/>
    <col min="2" max="2" width="6.28515625" style="28" customWidth="1"/>
    <col min="3" max="3" width="27.140625" style="28" customWidth="1"/>
    <col min="4" max="4" width="29" style="28" customWidth="1"/>
    <col min="5" max="5" width="27.85546875" style="28" customWidth="1"/>
    <col min="6" max="6" width="21.7109375" style="28" customWidth="1"/>
    <col min="7" max="7" width="22" style="28" customWidth="1"/>
    <col min="8" max="8" width="43.5703125" style="28" customWidth="1"/>
    <col min="9" max="13" width="4.7109375" style="28" customWidth="1"/>
    <col min="14" max="18" width="9.140625" style="29"/>
    <col min="19" max="16384" width="9.140625" style="28"/>
  </cols>
  <sheetData>
    <row r="1" spans="1:9" ht="24.6" customHeight="1" x14ac:dyDescent="0.25">
      <c r="A1" s="30"/>
      <c r="B1" s="113" t="s">
        <v>97</v>
      </c>
      <c r="C1" s="113"/>
      <c r="D1" s="114"/>
      <c r="E1" s="114"/>
      <c r="F1" s="114"/>
      <c r="G1" s="114"/>
      <c r="H1" s="114"/>
      <c r="I1" s="30"/>
    </row>
    <row r="4" spans="1:9" ht="45" x14ac:dyDescent="0.2">
      <c r="B4" s="42" t="s">
        <v>35</v>
      </c>
      <c r="C4" s="42" t="s">
        <v>98</v>
      </c>
      <c r="D4" s="42" t="s">
        <v>99</v>
      </c>
      <c r="E4" s="33" t="s">
        <v>100</v>
      </c>
      <c r="F4" s="33" t="s">
        <v>101</v>
      </c>
      <c r="G4" s="42" t="s">
        <v>102</v>
      </c>
      <c r="H4" s="42" t="s">
        <v>103</v>
      </c>
    </row>
    <row r="5" spans="1:9" ht="15" x14ac:dyDescent="0.2">
      <c r="B5" s="33">
        <v>1</v>
      </c>
      <c r="C5" s="33">
        <v>2</v>
      </c>
      <c r="D5" s="32">
        <v>3</v>
      </c>
      <c r="E5" s="32">
        <v>6</v>
      </c>
      <c r="F5" s="32">
        <v>7</v>
      </c>
      <c r="G5" s="32">
        <v>8</v>
      </c>
      <c r="H5" s="32">
        <v>9</v>
      </c>
    </row>
    <row r="6" spans="1:9" x14ac:dyDescent="0.2">
      <c r="B6" s="34"/>
      <c r="C6" s="34"/>
      <c r="D6" s="35"/>
      <c r="E6" s="35"/>
      <c r="F6" s="35"/>
      <c r="G6" s="35"/>
      <c r="H6" s="35"/>
      <c r="I6" s="36" t="str">
        <f>IF(OR(B6="",C6="",D6="",E6="",F6="",G6="",H6=""),"#Aizpildiet visus laukus!","")</f>
        <v>#Aizpildiet visus laukus!</v>
      </c>
    </row>
    <row r="7" spans="1:9" x14ac:dyDescent="0.2">
      <c r="B7" s="34"/>
      <c r="C7" s="34"/>
      <c r="D7" s="35"/>
      <c r="E7" s="35"/>
      <c r="F7" s="35"/>
      <c r="G7" s="35"/>
      <c r="H7" s="35"/>
      <c r="I7" s="36" t="str">
        <f t="shared" ref="I7:I15" si="0">IF(OR(B7="",C7="",D7="",E7="",F7="",G7="",H7=""),"#Aizpildiet visus laukus!","")</f>
        <v>#Aizpildiet visus laukus!</v>
      </c>
    </row>
    <row r="8" spans="1:9" x14ac:dyDescent="0.2">
      <c r="B8" s="34"/>
      <c r="C8" s="34"/>
      <c r="D8" s="35"/>
      <c r="E8" s="35"/>
      <c r="F8" s="35"/>
      <c r="G8" s="35"/>
      <c r="H8" s="35"/>
      <c r="I8" s="36" t="str">
        <f t="shared" si="0"/>
        <v>#Aizpildiet visus laukus!</v>
      </c>
    </row>
    <row r="9" spans="1:9" x14ac:dyDescent="0.2">
      <c r="B9" s="34"/>
      <c r="C9" s="34"/>
      <c r="D9" s="35"/>
      <c r="E9" s="35"/>
      <c r="F9" s="35"/>
      <c r="G9" s="35"/>
      <c r="H9" s="35"/>
      <c r="I9" s="36" t="str">
        <f t="shared" si="0"/>
        <v>#Aizpildiet visus laukus!</v>
      </c>
    </row>
    <row r="10" spans="1:9" x14ac:dyDescent="0.2">
      <c r="B10" s="34"/>
      <c r="C10" s="34"/>
      <c r="D10" s="35"/>
      <c r="E10" s="35"/>
      <c r="F10" s="35"/>
      <c r="G10" s="35"/>
      <c r="H10" s="35"/>
      <c r="I10" s="36" t="str">
        <f t="shared" si="0"/>
        <v>#Aizpildiet visus laukus!</v>
      </c>
    </row>
    <row r="11" spans="1:9" x14ac:dyDescent="0.2">
      <c r="B11" s="34"/>
      <c r="C11" s="34"/>
      <c r="D11" s="35"/>
      <c r="E11" s="35"/>
      <c r="F11" s="35"/>
      <c r="G11" s="35"/>
      <c r="H11" s="35"/>
      <c r="I11" s="36" t="str">
        <f t="shared" si="0"/>
        <v>#Aizpildiet visus laukus!</v>
      </c>
    </row>
    <row r="12" spans="1:9" x14ac:dyDescent="0.2">
      <c r="B12" s="34"/>
      <c r="C12" s="34"/>
      <c r="D12" s="35"/>
      <c r="E12" s="35"/>
      <c r="F12" s="35"/>
      <c r="G12" s="35"/>
      <c r="H12" s="35"/>
      <c r="I12" s="36" t="str">
        <f t="shared" si="0"/>
        <v>#Aizpildiet visus laukus!</v>
      </c>
    </row>
    <row r="13" spans="1:9" x14ac:dyDescent="0.2">
      <c r="B13" s="34"/>
      <c r="C13" s="34"/>
      <c r="D13" s="35"/>
      <c r="E13" s="35"/>
      <c r="F13" s="35"/>
      <c r="G13" s="35"/>
      <c r="H13" s="35"/>
      <c r="I13" s="36" t="str">
        <f t="shared" si="0"/>
        <v>#Aizpildiet visus laukus!</v>
      </c>
    </row>
    <row r="14" spans="1:9" x14ac:dyDescent="0.2">
      <c r="B14" s="34"/>
      <c r="C14" s="34"/>
      <c r="D14" s="35"/>
      <c r="E14" s="35"/>
      <c r="F14" s="35"/>
      <c r="G14" s="35"/>
      <c r="H14" s="35"/>
      <c r="I14" s="36" t="str">
        <f t="shared" si="0"/>
        <v>#Aizpildiet visus laukus!</v>
      </c>
    </row>
    <row r="15" spans="1:9" x14ac:dyDescent="0.2">
      <c r="B15" s="34"/>
      <c r="C15" s="34"/>
      <c r="D15" s="35"/>
      <c r="E15" s="35"/>
      <c r="F15" s="35"/>
      <c r="G15" s="35"/>
      <c r="H15" s="35"/>
      <c r="I15" s="36" t="str">
        <f t="shared" si="0"/>
        <v>#Aizpildiet visus laukus!</v>
      </c>
    </row>
    <row r="18" spans="2:2" ht="16.5" x14ac:dyDescent="0.2">
      <c r="B18" s="15" t="s">
        <v>104</v>
      </c>
    </row>
  </sheetData>
  <mergeCells count="1">
    <mergeCell ref="B1:H1"/>
  </mergeCells>
  <pageMargins left="0.7" right="0.7" top="0.75" bottom="0.75" header="0.3" footer="0.3"/>
  <pageSetup paperSize="9" scale="58"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9"/>
  <sheetViews>
    <sheetView zoomScale="60" zoomScaleNormal="60" workbookViewId="0">
      <selection activeCell="I16" sqref="I16"/>
    </sheetView>
  </sheetViews>
  <sheetFormatPr defaultColWidth="9.140625" defaultRowHeight="14.25" x14ac:dyDescent="0.2"/>
  <cols>
    <col min="1" max="1" width="4.7109375" style="28" customWidth="1"/>
    <col min="2" max="2" width="6.28515625" style="28" customWidth="1"/>
    <col min="3" max="3" width="26.85546875" style="28" customWidth="1"/>
    <col min="4" max="4" width="29.85546875" style="28" customWidth="1"/>
    <col min="5" max="5" width="25.7109375" style="28" customWidth="1"/>
    <col min="6" max="6" width="24.7109375" style="28" customWidth="1"/>
    <col min="7" max="7" width="22.85546875" style="28" customWidth="1"/>
    <col min="8" max="8" width="23.42578125" style="28" customWidth="1"/>
    <col min="9" max="9" width="23.140625" style="28" customWidth="1"/>
    <col min="10" max="14" width="4.7109375" style="28" customWidth="1"/>
    <col min="15" max="19" width="9.140625" style="29"/>
    <col min="20" max="16384" width="9.140625" style="28"/>
  </cols>
  <sheetData>
    <row r="1" spans="1:19" ht="24.6" customHeight="1" x14ac:dyDescent="0.25">
      <c r="A1" s="30"/>
      <c r="B1" s="113" t="s">
        <v>105</v>
      </c>
      <c r="C1" s="113"/>
      <c r="D1" s="114"/>
      <c r="E1" s="114"/>
      <c r="F1" s="114"/>
      <c r="G1" s="114"/>
      <c r="H1" s="114"/>
      <c r="I1" s="114"/>
      <c r="J1" s="30"/>
    </row>
    <row r="4" spans="1:19" ht="92.25" customHeight="1" x14ac:dyDescent="0.2">
      <c r="B4" s="42" t="s">
        <v>35</v>
      </c>
      <c r="C4" s="42" t="s">
        <v>106</v>
      </c>
      <c r="D4" s="42" t="s">
        <v>107</v>
      </c>
      <c r="E4" s="42" t="s">
        <v>108</v>
      </c>
      <c r="F4" s="42" t="s">
        <v>109</v>
      </c>
      <c r="G4" s="42" t="s">
        <v>110</v>
      </c>
      <c r="H4" s="42" t="s">
        <v>111</v>
      </c>
      <c r="I4" s="32" t="s">
        <v>112</v>
      </c>
    </row>
    <row r="5" spans="1:19" ht="15" x14ac:dyDescent="0.2">
      <c r="B5" s="33">
        <v>1</v>
      </c>
      <c r="C5" s="33">
        <v>2</v>
      </c>
      <c r="D5" s="32">
        <v>3</v>
      </c>
      <c r="E5" s="32">
        <v>4</v>
      </c>
      <c r="F5" s="32">
        <v>5</v>
      </c>
      <c r="G5" s="32">
        <v>6</v>
      </c>
      <c r="H5" s="32" t="s">
        <v>113</v>
      </c>
      <c r="I5" s="32" t="s">
        <v>114</v>
      </c>
    </row>
    <row r="6" spans="1:19" x14ac:dyDescent="0.2">
      <c r="B6" s="34"/>
      <c r="C6" s="34"/>
      <c r="D6" s="57"/>
      <c r="E6" s="57"/>
      <c r="F6" s="57"/>
      <c r="G6" s="58">
        <f>SUM(E6:F6)</f>
        <v>0</v>
      </c>
      <c r="H6" s="58" t="e">
        <f>ROUND(G6/D6*100,2)</f>
        <v>#DIV/0!</v>
      </c>
      <c r="I6" s="58">
        <f>D6-G6</f>
        <v>0</v>
      </c>
      <c r="J6" s="36" t="str">
        <f>IF(OR(B6="",C6="",D6="",G6=""),"#Aizpildiet visus laukus!","")</f>
        <v>#Aizpildiet visus laukus!</v>
      </c>
    </row>
    <row r="7" spans="1:19" x14ac:dyDescent="0.2">
      <c r="B7" s="34"/>
      <c r="C7" s="34"/>
      <c r="D7" s="57"/>
      <c r="E7" s="57"/>
      <c r="F7" s="57"/>
      <c r="G7" s="58">
        <f t="shared" ref="G7:G14" si="0">SUM(E7:F7)</f>
        <v>0</v>
      </c>
      <c r="H7" s="58" t="e">
        <f t="shared" ref="H7:H14" si="1">ROUND(G7/D7*100,2)</f>
        <v>#DIV/0!</v>
      </c>
      <c r="I7" s="58">
        <f t="shared" ref="I7:I14" si="2">D7-G7</f>
        <v>0</v>
      </c>
      <c r="J7" s="36" t="str">
        <f t="shared" ref="J7:J14" si="3">IF(OR(B7="",C7="",D7="",G7=""),"#Aizpildiet visus laukus!","")</f>
        <v>#Aizpildiet visus laukus!</v>
      </c>
    </row>
    <row r="8" spans="1:19" x14ac:dyDescent="0.2">
      <c r="B8" s="34"/>
      <c r="C8" s="34"/>
      <c r="D8" s="57"/>
      <c r="E8" s="57"/>
      <c r="F8" s="57"/>
      <c r="G8" s="58">
        <f t="shared" si="0"/>
        <v>0</v>
      </c>
      <c r="H8" s="58" t="e">
        <f t="shared" si="1"/>
        <v>#DIV/0!</v>
      </c>
      <c r="I8" s="58">
        <f t="shared" si="2"/>
        <v>0</v>
      </c>
      <c r="J8" s="36" t="str">
        <f t="shared" si="3"/>
        <v>#Aizpildiet visus laukus!</v>
      </c>
    </row>
    <row r="9" spans="1:19" x14ac:dyDescent="0.2">
      <c r="B9" s="34"/>
      <c r="C9" s="34"/>
      <c r="D9" s="57"/>
      <c r="E9" s="57"/>
      <c r="F9" s="57"/>
      <c r="G9" s="58">
        <f t="shared" si="0"/>
        <v>0</v>
      </c>
      <c r="H9" s="58" t="e">
        <f t="shared" si="1"/>
        <v>#DIV/0!</v>
      </c>
      <c r="I9" s="58">
        <f t="shared" si="2"/>
        <v>0</v>
      </c>
      <c r="J9" s="36" t="str">
        <f t="shared" si="3"/>
        <v>#Aizpildiet visus laukus!</v>
      </c>
    </row>
    <row r="10" spans="1:19" x14ac:dyDescent="0.2">
      <c r="B10" s="34"/>
      <c r="C10" s="34"/>
      <c r="D10" s="57"/>
      <c r="E10" s="57"/>
      <c r="F10" s="57"/>
      <c r="G10" s="58">
        <f t="shared" si="0"/>
        <v>0</v>
      </c>
      <c r="H10" s="58" t="e">
        <f t="shared" si="1"/>
        <v>#DIV/0!</v>
      </c>
      <c r="I10" s="58">
        <f t="shared" si="2"/>
        <v>0</v>
      </c>
      <c r="J10" s="36" t="str">
        <f t="shared" si="3"/>
        <v>#Aizpildiet visus laukus!</v>
      </c>
    </row>
    <row r="11" spans="1:19" x14ac:dyDescent="0.2">
      <c r="B11" s="34"/>
      <c r="C11" s="34"/>
      <c r="D11" s="57"/>
      <c r="E11" s="57"/>
      <c r="F11" s="57"/>
      <c r="G11" s="58">
        <f t="shared" si="0"/>
        <v>0</v>
      </c>
      <c r="H11" s="58" t="e">
        <f t="shared" si="1"/>
        <v>#DIV/0!</v>
      </c>
      <c r="I11" s="58">
        <f t="shared" si="2"/>
        <v>0</v>
      </c>
      <c r="J11" s="36" t="str">
        <f t="shared" si="3"/>
        <v>#Aizpildiet visus laukus!</v>
      </c>
    </row>
    <row r="12" spans="1:19" x14ac:dyDescent="0.2">
      <c r="B12" s="34"/>
      <c r="C12" s="34"/>
      <c r="D12" s="57"/>
      <c r="E12" s="57"/>
      <c r="F12" s="57"/>
      <c r="G12" s="58">
        <f t="shared" si="0"/>
        <v>0</v>
      </c>
      <c r="H12" s="58" t="e">
        <f t="shared" si="1"/>
        <v>#DIV/0!</v>
      </c>
      <c r="I12" s="58">
        <f t="shared" si="2"/>
        <v>0</v>
      </c>
      <c r="J12" s="36" t="str">
        <f t="shared" si="3"/>
        <v>#Aizpildiet visus laukus!</v>
      </c>
    </row>
    <row r="13" spans="1:19" x14ac:dyDescent="0.2">
      <c r="B13" s="34"/>
      <c r="C13" s="34"/>
      <c r="D13" s="57"/>
      <c r="E13" s="57"/>
      <c r="F13" s="57"/>
      <c r="G13" s="58">
        <f t="shared" si="0"/>
        <v>0</v>
      </c>
      <c r="H13" s="58" t="e">
        <f t="shared" si="1"/>
        <v>#DIV/0!</v>
      </c>
      <c r="I13" s="58">
        <f t="shared" si="2"/>
        <v>0</v>
      </c>
      <c r="J13" s="36" t="str">
        <f t="shared" si="3"/>
        <v>#Aizpildiet visus laukus!</v>
      </c>
    </row>
    <row r="14" spans="1:19" x14ac:dyDescent="0.2">
      <c r="B14" s="34"/>
      <c r="C14" s="34"/>
      <c r="D14" s="57"/>
      <c r="E14" s="57"/>
      <c r="F14" s="57"/>
      <c r="G14" s="58">
        <f t="shared" si="0"/>
        <v>0</v>
      </c>
      <c r="H14" s="58" t="e">
        <f t="shared" si="1"/>
        <v>#DIV/0!</v>
      </c>
      <c r="I14" s="58">
        <f t="shared" si="2"/>
        <v>0</v>
      </c>
      <c r="J14" s="36" t="str">
        <f t="shared" si="3"/>
        <v>#Aizpildiet visus laukus!</v>
      </c>
    </row>
    <row r="15" spans="1:19" s="24" customFormat="1" ht="15" x14ac:dyDescent="0.25">
      <c r="B15" s="118" t="s">
        <v>115</v>
      </c>
      <c r="C15" s="119"/>
      <c r="D15" s="59">
        <v>0</v>
      </c>
      <c r="E15" s="59">
        <f t="shared" ref="E15:F15" si="4">SUM(E6:E14)</f>
        <v>0</v>
      </c>
      <c r="F15" s="59">
        <f t="shared" si="4"/>
        <v>0</v>
      </c>
      <c r="G15" s="59">
        <f>SUM(G6:G14)</f>
        <v>0</v>
      </c>
      <c r="H15" s="59" t="e">
        <f>SUM(H6:H14)</f>
        <v>#DIV/0!</v>
      </c>
      <c r="I15" s="59">
        <f>SUM(I6:I14)</f>
        <v>0</v>
      </c>
      <c r="J15" s="44"/>
      <c r="O15" s="26"/>
      <c r="P15" s="26"/>
      <c r="Q15" s="26"/>
      <c r="R15" s="26"/>
      <c r="S15" s="26"/>
    </row>
    <row r="16" spans="1:19" s="24" customFormat="1" ht="15" x14ac:dyDescent="0.25">
      <c r="B16" s="47"/>
      <c r="C16" s="68" t="s">
        <v>116</v>
      </c>
      <c r="D16" s="69">
        <f>ROUND(D15*0.85,2)</f>
        <v>0</v>
      </c>
      <c r="E16" s="69">
        <f>ROUND(E15*0.85,2)</f>
        <v>0</v>
      </c>
      <c r="F16" s="69">
        <f>ROUND(F15*0.85,2)</f>
        <v>0</v>
      </c>
      <c r="G16" s="69">
        <f>ROUND(G15*0.85,2)</f>
        <v>0</v>
      </c>
      <c r="H16" s="69" t="s">
        <v>117</v>
      </c>
      <c r="I16" s="69">
        <f>ROUND(I15*0.85,2)</f>
        <v>0</v>
      </c>
      <c r="J16" s="44"/>
      <c r="O16" s="29"/>
      <c r="P16" s="29"/>
      <c r="Q16" s="29"/>
      <c r="R16" s="29"/>
      <c r="S16" s="29"/>
    </row>
    <row r="17" spans="2:19" s="24" customFormat="1" ht="15" x14ac:dyDescent="0.25">
      <c r="B17" s="47"/>
      <c r="C17" s="68" t="s">
        <v>118</v>
      </c>
      <c r="D17" s="69">
        <f>ROUND(D15*0.15,2)</f>
        <v>0</v>
      </c>
      <c r="E17" s="69">
        <f>ROUND(E15*0.15,2)</f>
        <v>0</v>
      </c>
      <c r="F17" s="69">
        <f>ROUND(F15*0.15,2)</f>
        <v>0</v>
      </c>
      <c r="G17" s="69">
        <f>ROUND(G15*0.15,2)</f>
        <v>0</v>
      </c>
      <c r="H17" s="69" t="s">
        <v>117</v>
      </c>
      <c r="I17" s="69">
        <f>ROUND(I15*0.15,2)</f>
        <v>0</v>
      </c>
      <c r="J17" s="44"/>
      <c r="O17" s="29"/>
      <c r="P17" s="29"/>
      <c r="Q17" s="29"/>
      <c r="R17" s="29"/>
      <c r="S17" s="29"/>
    </row>
    <row r="19" spans="2:19" ht="16.5" x14ac:dyDescent="0.2">
      <c r="B19" s="65"/>
    </row>
  </sheetData>
  <mergeCells count="2">
    <mergeCell ref="B1:I1"/>
    <mergeCell ref="B15:C15"/>
  </mergeCells>
  <pageMargins left="0.7" right="0.7" top="0.75" bottom="0.75" header="0.3" footer="0.3"/>
  <pageSetup paperSize="9" scale="78"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99A875C9FBED214F98C811A27CFC8F6B" ma:contentTypeVersion="16" ma:contentTypeDescription="Izveidot jaunu dokumentu." ma:contentTypeScope="" ma:versionID="d36a0b8642d8a67b81c134d1fe83a341">
  <xsd:schema xmlns:xsd="http://www.w3.org/2001/XMLSchema" xmlns:xs="http://www.w3.org/2001/XMLSchema" xmlns:p="http://schemas.microsoft.com/office/2006/metadata/properties" xmlns:ns2="c784d320-c771-4bdb-94dd-f6299667ec95" xmlns:ns3="d23917b1-712b-4be9-a663-83831c192c9a" targetNamespace="http://schemas.microsoft.com/office/2006/metadata/properties" ma:root="true" ma:fieldsID="b0a26aab852bbd27f0d5fc9d7889dda6" ns2:_="" ns3:_="">
    <xsd:import namespace="c784d320-c771-4bdb-94dd-f6299667ec95"/>
    <xsd:import namespace="d23917b1-712b-4be9-a663-83831c192c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4d320-c771-4bdb-94dd-f6299667e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917b1-712b-4be9-a663-83831c192c9a"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bfb32add-dfd2-430c-9375-29129abe15b5}" ma:internalName="TaxCatchAll" ma:showField="CatchAllData" ma:web="d23917b1-712b-4be9-a663-83831c192c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3917b1-712b-4be9-a663-83831c192c9a" xsi:nil="true"/>
    <lcf76f155ced4ddcb4097134ff3c332f xmlns="c784d320-c771-4bdb-94dd-f6299667ec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EA565B-C910-47A0-8CA8-F0477CB21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4d320-c771-4bdb-94dd-f6299667ec95"/>
    <ds:schemaRef ds:uri="d23917b1-712b-4be9-a663-83831c192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03D1F-4784-4DB5-9186-E4B843862117}">
  <ds:schemaRefs>
    <ds:schemaRef ds:uri="http://schemas.microsoft.com/sharepoint/v3/contenttype/forms"/>
  </ds:schemaRefs>
</ds:datastoreItem>
</file>

<file path=customXml/itemProps3.xml><?xml version="1.0" encoding="utf-8"?>
<ds:datastoreItem xmlns:ds="http://schemas.openxmlformats.org/officeDocument/2006/customXml" ds:itemID="{2084F0B9-D3AE-41B6-B781-E3A666D53CA7}">
  <ds:schemaRefs>
    <ds:schemaRef ds:uri="http://schemas.microsoft.com/office/2006/metadata/properties"/>
    <ds:schemaRef ds:uri="http://schemas.microsoft.com/office/infopath/2007/PartnerControls"/>
    <ds:schemaRef ds:uri="d23917b1-712b-4be9-a663-83831c192c9a"/>
    <ds:schemaRef ds:uri="c784d320-c771-4bdb-94dd-f6299667ec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1.-3.Sākumlapa</vt:lpstr>
      <vt:lpstr>4.Aktivitāšu progress</vt:lpstr>
      <vt:lpstr>5.Riski</vt:lpstr>
      <vt:lpstr>6.Auditu rezultāti</vt:lpstr>
      <vt:lpstr>7.Publicitāte</vt:lpstr>
      <vt:lpstr>8.Sabiedrības izpratnes veicin.</vt:lpstr>
      <vt:lpstr>9.Iepirkumu līgumi</vt:lpstr>
      <vt:lpstr>10.Darba līgumi</vt:lpstr>
      <vt:lpstr>11.Aktivitāšu finanšu progress</vt:lpstr>
      <vt:lpstr>12.Mērķu un rezultātu statuss</vt:lpstr>
      <vt:lpstr>13. Uzraudzības rādītāji</vt:lpstr>
      <vt:lpstr>14.Starpposma rezultāti</vt:lpstr>
      <vt:lpstr>15.Attiecināmo izdevumu kops</vt:lpstr>
      <vt:lpstr>16.Pārskata perioda izdevumi</vt:lpstr>
      <vt:lpstr>Apliecinājums</vt:lpstr>
      <vt:lpstr>Pielikumi</vt:lpstr>
      <vt:lpstr>'1.-3.Sākumlapa'!Print_Area</vt:lpstr>
      <vt:lpstr>'11.Aktivitāšu finanšu progress'!Print_Area</vt:lpstr>
      <vt:lpstr>'12.Mērķu un rezultātu statuss'!Print_Area</vt:lpstr>
      <vt:lpstr>'15.Attiecināmo izdevumu kops'!Print_Area</vt:lpstr>
      <vt:lpstr>'16.Pārskata perioda izdevumi'!Print_Area</vt:lpstr>
      <vt:lpstr>'5.Riski'!Print_Area</vt:lpstr>
      <vt:lpstr>'6.Auditu rezultāti'!Print_Area</vt:lpstr>
      <vt:lpstr>'8.Sabiedrības izpratnes veicin.'!Print_Area</vt:lpstr>
      <vt:lpstr>'9.Iepirkumu līgumi'!Print_Area</vt:lpstr>
      <vt:lpstr>Apliecinājums!Print_Area</vt:lpstr>
      <vt:lpstr>Pielikumi!Print_Area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Inga Cīrule</dc:creator>
  <cp:keywords/>
  <dc:description/>
  <cp:lastModifiedBy>Lita Trakina</cp:lastModifiedBy>
  <cp:revision/>
  <dcterms:created xsi:type="dcterms:W3CDTF">2019-10-16T06:11:32Z</dcterms:created>
  <dcterms:modified xsi:type="dcterms:W3CDTF">2023-01-03T13:35:09Z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0x01010099A875C9FBED214F98C811A27CFC8F6B</vt:lpwstr>
  </property>
  <property fmtid="{D5CDD505-2E9C-101B-9397-08002B2CF9AE}" pid="3" name="MediaServiceImageTags">
    <vt:lpwstr/>
  </property>
</Properties>
</file>