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tabRatio="657" activeTab="0"/>
  </bookViews>
  <sheets>
    <sheet name="Izmaksu efektivitātes aprēķin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FDS_HYPERLINK_TOGGLE_STATE__" hidden="1">"ON"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'[1]1993'!#REF!</definedName>
    <definedName name="_j1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AS2DocOpenMode" hidden="1">"AS2DocumentEdit"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s06usd">'[2]R5'!$E$7</definedName>
    <definedName name="Cash_Flows">OFFSET(#REF!,0,0,#REF!,1)</definedName>
    <definedName name="cc">'[3]PPE'!#REF!</definedName>
    <definedName name="ChartCaptions">#REF!</definedName>
    <definedName name="ChartingArea">'[4]EBITDA Bridge'!$A$6:$A$103,'[4]EBITDA Bridge'!$F$6:$L$103</definedName>
    <definedName name="ChartingLabels">#REF!</definedName>
    <definedName name="cur">#REF!</definedName>
    <definedName name="DAT1___0">'[5]предопл'!#REF!</definedName>
    <definedName name="DAT1___26">#REF!</definedName>
    <definedName name="DAT1___39">#REF!</definedName>
    <definedName name="DAT1___40">#REF!</definedName>
    <definedName name="DAT10___0">#REF!</definedName>
    <definedName name="DAT11___0">#REF!</definedName>
    <definedName name="DAT12___0">'[5]предопл'!#REF!</definedName>
    <definedName name="DAT12___26">#REF!</definedName>
    <definedName name="DAT12___39">#REF!</definedName>
    <definedName name="DAT12___40">#REF!</definedName>
    <definedName name="DAT13___0">'[5]предопл'!#REF!</definedName>
    <definedName name="DAT13___26">#REF!</definedName>
    <definedName name="DAT13___39">#REF!</definedName>
    <definedName name="DAT13___40">#REF!</definedName>
    <definedName name="DAT14___0">#REF!</definedName>
    <definedName name="DAT15___0">#REF!</definedName>
    <definedName name="DAT16___0">'[5]предопл'!#REF!</definedName>
    <definedName name="DAT16___26">#REF!</definedName>
    <definedName name="DAT16___39">#REF!</definedName>
    <definedName name="DAT16___40">#REF!</definedName>
    <definedName name="DAT17___0">'[5]предопл'!#REF!</definedName>
    <definedName name="DAT17___26">#REF!</definedName>
    <definedName name="DAT17___39">#REF!</definedName>
    <definedName name="DAT17___40">#REF!</definedName>
    <definedName name="DAT18___0">'[5]предопл'!#REF!</definedName>
    <definedName name="DAT18___26">#REF!</definedName>
    <definedName name="DAT18___39">#REF!</definedName>
    <definedName name="DAT18___40">#REF!</definedName>
    <definedName name="DAT19___0">'[5]предопл'!#REF!</definedName>
    <definedName name="DAT19___26">#REF!</definedName>
    <definedName name="DAT19___39">#REF!</definedName>
    <definedName name="DAT19___40">#REF!</definedName>
    <definedName name="DAT2___0">'[5]предопл'!#REF!</definedName>
    <definedName name="DAT2___26">#REF!</definedName>
    <definedName name="DAT2___39">#REF!</definedName>
    <definedName name="DAT2___40">#REF!</definedName>
    <definedName name="DAT20___0">#REF!</definedName>
    <definedName name="DAT21___0">#REF!</definedName>
    <definedName name="DAT22___0">#REF!</definedName>
    <definedName name="DAT23___0">#REF!</definedName>
    <definedName name="DAT24___0">#REF!</definedName>
    <definedName name="DAT3___0">'[5]предопл'!#REF!</definedName>
    <definedName name="DAT3___26">#REF!</definedName>
    <definedName name="DAT3___39">#REF!</definedName>
    <definedName name="DAT3___40">#REF!</definedName>
    <definedName name="DAT4___0">'[5]предопл'!#REF!</definedName>
    <definedName name="DAT4___26">#REF!</definedName>
    <definedName name="DAT4___39">#REF!</definedName>
    <definedName name="DAT4___40">#REF!</definedName>
    <definedName name="DAT5___0">'[5]предопл'!#REF!</definedName>
    <definedName name="DAT5___26">#REF!</definedName>
    <definedName name="DAT5___39">#REF!</definedName>
    <definedName name="DAT5___40">#REF!</definedName>
    <definedName name="DAT6___0">#REF!</definedName>
    <definedName name="DAT7___0">#REF!</definedName>
    <definedName name="DAT8___0">#REF!</definedName>
    <definedName name="DAT9___0">#REF!</definedName>
    <definedName name="data">#REF!</definedName>
    <definedName name="EBITDA_Bridge">#REF!</definedName>
    <definedName name="faperiod">'[6]Input'!$B$22</definedName>
    <definedName name="fyColHeading">#REF!</definedName>
    <definedName name="fyCoverDate">#REF!</definedName>
    <definedName name="G">'[6]Input'!$B$20</definedName>
    <definedName name="g_revs">'[3]Assumptions'!#REF!</definedName>
    <definedName name="his_revs">'[3]H-IS'!$D$3:$Y$6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39302.654224537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j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n">'[3]PPE'!#REF!</definedName>
    <definedName name="Payment_Number">ROW()-Header_Row</definedName>
    <definedName name="q">'[3]PPE'!#REF!</definedName>
    <definedName name="SA">'[7]Blad1'!$C$5</definedName>
    <definedName name="sum_of_cash_flows">#REF!</definedName>
    <definedName name="TEST0">#REF!</definedName>
    <definedName name="TEST1">#REF!</definedName>
    <definedName name="TEST1___0">#REF!</definedName>
    <definedName name="TEST2">#REF!</definedName>
    <definedName name="TEST2___0">#REF!</definedName>
    <definedName name="TEST3">#REF!</definedName>
    <definedName name="TEST3___0">#REF!</definedName>
    <definedName name="TEST4">#REF!</definedName>
    <definedName name="TEST4___0">#REF!</definedName>
    <definedName name="TEST5">#REF!</definedName>
    <definedName name="TEST5___0">#REF!</definedName>
    <definedName name="TESTHKEY">#REF!</definedName>
    <definedName name="TESTHKEY___0">#REF!</definedName>
    <definedName name="TESTKEYS">#REF!</definedName>
    <definedName name="TESTKEYS___0">'[5]предопл'!#REF!</definedName>
    <definedName name="TESTKEYS___26">#REF!</definedName>
    <definedName name="TESTKEYS___39">#REF!</definedName>
    <definedName name="TESTKEYS___40">#REF!</definedName>
    <definedName name="TESTVKEY">#REF!</definedName>
    <definedName name="TESTVKEY___0">'[5]предопл'!#REF!</definedName>
    <definedName name="TESTVKEY___26">#REF!</definedName>
    <definedName name="TESTVKEY___39">#REF!</definedName>
    <definedName name="TESTVKEY___40">#REF!</definedName>
    <definedName name="wrn.Adjusted._.Financials." hidden="1">{"Adjusted Balance Sheet",#N/A,FALSE,"HI Lexington";"Adjusted Income Statement",#N/A,FALSE,"HI Lexington"}</definedName>
    <definedName name="wrn.All._.Bass._.Schedules.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Bass._.Exhibits.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Cost._.Allocations." hidden="1">{"Asia cost allocation",#N/A,FALSE,"HI Lexington";"EMEA Cost Allocation",#N/A,FALSE,"HI Lexington"}</definedName>
    <definedName name="wrn.customer._.input." hidden="1">{"customer input",#N/A,FALSE,"Customer Input"}</definedName>
    <definedName name="wrn.customer._.value." hidden="1">{"Customer Value",#N/A,FALSE,"Customer Value Analysis"}</definedName>
    <definedName name="wrn.DCIS." hidden="1">{"DCIS",#N/A,FALSE,"IS DCIS ";"DCIS 6_30_96",#N/A,FALSE,"IS DCIS ";"DCIS 6_30_97",#N/A,FALSE,"IS DCIS ";"DCIS LTM",#N/A,FALSE,"IS DCIS "}</definedName>
    <definedName name="wrn.DMPS." hidden="1">{"DMPS 1996",#N/A,FALSE,"IS DMPS";"DMPS 6_30_96",#N/A,FALSE,"IS DMPS";"DMPS 6_30_97",#N/A,FALSE,"IS DMPS";"DMPS LTM",#N/A,FALSE,"IS DMPS"}</definedName>
    <definedName name="wrn.Exhibits.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FD._.Residual." hidden="1">{"FD residual 12_96",#N/A,FALSE,"FD residual-revised";"FD Residual 6_97",#N/A,FALSE,"FD residual-revised";"FD Residual 6_96",#N/A,FALSE,"FD residual-revised";"FD Residual LTM",#N/A,FALSE,"FD residual-revised"}</definedName>
    <definedName name="wrn.Franchise._.Agreements.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Management._.Contracts.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Owned._.Hotels.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PI." hidden="1">{"PI96",#N/A,FALSE,"IS P Inst. ";"PI697",#N/A,FALSE,"IS P Inst. ";"PI696",#N/A,FALSE,"IS P Inst. ";"PILTM",#N/A,FALSE,"IS P Inst. "}</definedName>
    <definedName name="wrn.Revised._.Mancos.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Support._.Schedules.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Tax._.Amortization." hidden="1">{"tax page one",#N/A,FALSE,"Tax-amortization";"tax page two",#N/A,FALSE,"Tax-amortization (2)"}</definedName>
    <definedName name="wrn.Telecheck._.Residual." hidden="1">{"Telecheck 96",#N/A,FALSE,"Telecheck";"Telecheck 6_97",#N/A,FALSE,"Telecheck";"Telecheck 6_96",#N/A,FALSE,"Telecheck";"Telecheck LTM",#N/A,FALSE,"Telecheck"}</definedName>
    <definedName name="wrn.Unconsoliated._.Affiliates." hidden="1">{"Unconsolidated Affiliates",#N/A,FALSE,"HI Lexington";"Midland Hotel",#N/A,FALSE,"HI Lexington"}</definedName>
    <definedName name="wrn.WU._.residual." hidden="1">{"WU 6mths 6_30_97",#N/A,FALSE,"IS P Inst. ";"WU LTM 6_97",#N/A,FALSE,"IS P Inst. ";"WU residual 6_30_97",#N/A,FALSE,"IS P Inst. ";"WU residual 96",#N/A,FALSE,"IS P Inst. "}</definedName>
    <definedName name="YearStart1">#REF!</definedName>
    <definedName name="YearStart2">#REF!</definedName>
    <definedName name="YearStart3">#REF!</definedName>
    <definedName name="YearStart4">#REF!</definedName>
    <definedName name="YearStart5">#REF!</definedName>
    <definedName name="YearStart6">#REF!</definedName>
    <definedName name="YearStart7">#REF!</definedName>
    <definedName name="ГТД">#REF!</definedName>
    <definedName name="доп2">#REF!</definedName>
    <definedName name="Жовт">'[8]списки'!$I$1:$I$3</definedName>
    <definedName name="зачем">'[9]списки'!$E$1:$E$5</definedName>
    <definedName name="Ира">'[8]списки'!$G$1:$G$3</definedName>
    <definedName name="кого">'[9]списки'!$I$1:$I$3</definedName>
    <definedName name="ктоо">'[9]списки'!$C$1:$C$5</definedName>
    <definedName name="оля">#REF!</definedName>
    <definedName name="ооо">#REF!</definedName>
    <definedName name="сэс">'[8]списки'!$C$1:$C$5</definedName>
    <definedName name="тов.баланс">#REF!</definedName>
    <definedName name="что">'[9]списки'!$G$1:$G$3</definedName>
  </definedNames>
  <calcPr fullCalcOnLoad="1"/>
</workbook>
</file>

<file path=xl/sharedStrings.xml><?xml version="1.0" encoding="utf-8"?>
<sst xmlns="http://schemas.openxmlformats.org/spreadsheetml/2006/main" count="82" uniqueCount="54">
  <si>
    <t>Gads</t>
  </si>
  <si>
    <t>Kopā</t>
  </si>
  <si>
    <t>1.1.</t>
  </si>
  <si>
    <t>Sociālekonomiskie ieguvumi</t>
  </si>
  <si>
    <t>1.2.</t>
  </si>
  <si>
    <t>1.3.</t>
  </si>
  <si>
    <t>Diskontēšana</t>
  </si>
  <si>
    <t>2.1.</t>
  </si>
  <si>
    <t>Reālā sociālā diskonta likme</t>
  </si>
  <si>
    <t>%</t>
  </si>
  <si>
    <t>2.2.</t>
  </si>
  <si>
    <t>Projekta dzīves cikls</t>
  </si>
  <si>
    <t>gadi</t>
  </si>
  <si>
    <t>2.3.</t>
  </si>
  <si>
    <t>Diskonta faktors</t>
  </si>
  <si>
    <t>faktors</t>
  </si>
  <si>
    <t>2.4.</t>
  </si>
  <si>
    <t>2.5.</t>
  </si>
  <si>
    <t>2.6.</t>
  </si>
  <si>
    <t>2.7.</t>
  </si>
  <si>
    <t>Nediskontēti</t>
  </si>
  <si>
    <t>Diskontēti</t>
  </si>
  <si>
    <t>3.1.</t>
  </si>
  <si>
    <t>3.2.</t>
  </si>
  <si>
    <t>3.3.</t>
  </si>
  <si>
    <t>3.4.</t>
  </si>
  <si>
    <t>3.5.</t>
  </si>
  <si>
    <t>Ieguvumu un izmaksu attiecība (B/C)</t>
  </si>
  <si>
    <t>Atlikusī vērtība</t>
  </si>
  <si>
    <t>Alternatīvu salīdzinājums</t>
  </si>
  <si>
    <t>Investīciju izmaksas</t>
  </si>
  <si>
    <t>Darbības izmaksas</t>
  </si>
  <si>
    <t>1.1.1.</t>
  </si>
  <si>
    <t>1.1.2.</t>
  </si>
  <si>
    <t>1.2.1.</t>
  </si>
  <si>
    <t>1.2.2.</t>
  </si>
  <si>
    <t>1.3.3.</t>
  </si>
  <si>
    <t>1.3.4.</t>
  </si>
  <si>
    <t>1.3.5.</t>
  </si>
  <si>
    <t>1.3.1.</t>
  </si>
  <si>
    <t>1.3.2.</t>
  </si>
  <si>
    <t>Diskontētās vērtības</t>
  </si>
  <si>
    <t>Neto salīdzinošā naudas plūsma</t>
  </si>
  <si>
    <t>Ietaupītās izmaksas (+) vai papildu izmaksas (-)</t>
  </si>
  <si>
    <t>Dati jāievada projekta iesniedzējam</t>
  </si>
  <si>
    <t>Dati nav jāievada</t>
  </si>
  <si>
    <t>B/C aprēķināšana</t>
  </si>
  <si>
    <t>Dati tiek aprēķināti automātiski</t>
  </si>
  <si>
    <t xml:space="preserve">Alternatīvu naudas plūsmas </t>
  </si>
  <si>
    <t xml:space="preserve">2.8. </t>
  </si>
  <si>
    <t>Disktontēta neto salīdzinošā naudas plūsma</t>
  </si>
  <si>
    <t>Naudas plūsma "bez projekta"</t>
  </si>
  <si>
    <t>Naudas plūsma "ar projektu"</t>
  </si>
  <si>
    <t>EUR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</si>
</sst>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\ mmm\ yy"/>
    <numFmt numFmtId="165" formatCode="General&quot;.&quot;"/>
    <numFmt numFmtId="166" formatCode="#,##0;\(#,##0\);&quot;0&quot;"/>
    <numFmt numFmtId="167" formatCode="0.000"/>
    <numFmt numFmtId="168" formatCode="#,##0;\(#,##0\);&quot;-&quot;"/>
    <numFmt numFmtId="169" formatCode="_(&quot;$&quot;* #,##0_);_(&quot;$&quot;* \(#,##0\);_(&quot;$&quot;* &quot;-&quot;_);_(@_)"/>
    <numFmt numFmtId="170" formatCode="_(* #,###.0_);_(* \(#,###.0\);_(* &quot;-&quot;?_);_(@_)"/>
    <numFmt numFmtId="171" formatCode="_-[$€-2]* #,##0.00_-;\-[$€-2]* #,##0.00_-;_-[$€-2]* &quot;-&quot;??_-"/>
    <numFmt numFmtId="172" formatCode="_(\ #,##0.0_%_);_(\ \(#,##0.0_%\);_(\ &quot; - &quot;_%_);_(@_)"/>
    <numFmt numFmtId="173" formatCode="_(\ #,##0.0%_);_(\ \(#,##0.0%\);_(\ &quot; - &quot;\%_);_(@_)"/>
    <numFmt numFmtId="174" formatCode="#,##0_);\(#,##0\);&quot; - &quot;_);@_)"/>
    <numFmt numFmtId="175" formatCode="\ #,##0.0_);\(#,##0.0\);&quot; - &quot;_);@_)"/>
    <numFmt numFmtId="176" formatCode="\ #,##0.00_);\(#,##0.00\);&quot; - &quot;_);@_)"/>
    <numFmt numFmtId="177" formatCode="\ #,##0.000_);\(#,##0.000\);&quot; - &quot;_);@_)"/>
    <numFmt numFmtId="178" formatCode="d\ mmmm\ yyyy"/>
    <numFmt numFmtId="179" formatCode="#,##0;[Red]\(#,##0\);0"/>
    <numFmt numFmtId="180" formatCode="0.00;[Red]0.00"/>
  </numFmts>
  <fonts count="86">
    <font>
      <sz val="10"/>
      <name val="Arial"/>
      <family val="2"/>
    </font>
    <font>
      <sz val="11"/>
      <color indexed="8"/>
      <name val="Calibri"/>
      <family val="2"/>
    </font>
    <font>
      <sz val="8"/>
      <name val="Times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2"/>
      <name val="Times New Roman"/>
      <family val="1"/>
    </font>
    <font>
      <i/>
      <sz val="10"/>
      <color indexed="32"/>
      <name val="Arial Narrow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u val="doubleAccounting"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b/>
      <sz val="10.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u val="singleAccounting"/>
      <sz val="10"/>
      <name val="Times New Roman"/>
      <family val="1"/>
    </font>
    <font>
      <sz val="10"/>
      <name val="MS Sans Serif"/>
      <family val="2"/>
    </font>
    <font>
      <i/>
      <sz val="8"/>
      <name val="Arial"/>
      <family val="2"/>
    </font>
    <font>
      <sz val="8"/>
      <color indexed="8"/>
      <name val="Wingdings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新細明體"/>
      <family val="0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32"/>
      </top>
      <bottom style="thin">
        <color indexed="3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18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10" fillId="0" borderId="1">
      <alignment horizontal="left" vertical="center"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8" fontId="10" fillId="0" borderId="1">
      <alignment horizontal="left" vertical="center"/>
      <protection/>
    </xf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2" fillId="0" borderId="0">
      <alignment/>
      <protection/>
    </xf>
    <xf numFmtId="0" fontId="69" fillId="40" borderId="0" applyNumberFormat="0" applyBorder="0" applyAlignment="0" applyProtection="0"/>
    <xf numFmtId="0" fontId="70" fillId="41" borderId="2" applyNumberFormat="0" applyAlignment="0" applyProtection="0"/>
    <xf numFmtId="0" fontId="71" fillId="42" borderId="3" applyNumberFormat="0" applyAlignment="0" applyProtection="0"/>
    <xf numFmtId="0" fontId="12" fillId="43" borderId="0">
      <alignment horizontal="left"/>
      <protection/>
    </xf>
    <xf numFmtId="0" fontId="13" fillId="43" borderId="0">
      <alignment horizontal="right"/>
      <protection/>
    </xf>
    <xf numFmtId="0" fontId="14" fillId="44" borderId="0">
      <alignment horizontal="center"/>
      <protection/>
    </xf>
    <xf numFmtId="0" fontId="13" fillId="43" borderId="0">
      <alignment horizontal="right"/>
      <protection/>
    </xf>
    <xf numFmtId="0" fontId="15" fillId="44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16" fillId="0" borderId="0">
      <alignment/>
      <protection/>
    </xf>
    <xf numFmtId="170" fontId="16" fillId="0" borderId="0">
      <alignment/>
      <protection/>
    </xf>
    <xf numFmtId="169" fontId="17" fillId="0" borderId="0">
      <alignment/>
      <protection/>
    </xf>
    <xf numFmtId="171" fontId="1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49" fontId="19" fillId="0" borderId="0" applyNumberFormat="0" applyFill="0" applyBorder="0" applyProtection="0">
      <alignment horizontal="center" vertical="top"/>
    </xf>
    <xf numFmtId="172" fontId="20" fillId="0" borderId="0" applyBorder="0">
      <alignment horizontal="right" vertical="top"/>
      <protection/>
    </xf>
    <xf numFmtId="173" fontId="19" fillId="0" borderId="0" applyBorder="0">
      <alignment horizontal="right" vertical="top"/>
      <protection/>
    </xf>
    <xf numFmtId="173" fontId="20" fillId="0" borderId="0" applyBorder="0">
      <alignment horizontal="right" vertical="top"/>
      <protection/>
    </xf>
    <xf numFmtId="174" fontId="19" fillId="0" borderId="0" applyFill="0" applyBorder="0">
      <alignment horizontal="right" vertical="top"/>
      <protection/>
    </xf>
    <xf numFmtId="175" fontId="19" fillId="0" borderId="0" applyFill="0" applyBorder="0">
      <alignment horizontal="right" vertical="top"/>
      <protection/>
    </xf>
    <xf numFmtId="176" fontId="19" fillId="0" borderId="0" applyFill="0" applyBorder="0">
      <alignment horizontal="right" vertical="top"/>
      <protection/>
    </xf>
    <xf numFmtId="177" fontId="19" fillId="0" borderId="0" applyFill="0" applyBorder="0">
      <alignment horizontal="right" vertical="top"/>
      <protection/>
    </xf>
    <xf numFmtId="0" fontId="21" fillId="0" borderId="0">
      <alignment horizontal="left"/>
      <protection/>
    </xf>
    <xf numFmtId="0" fontId="21" fillId="0" borderId="1">
      <alignment horizontal="right" wrapText="1"/>
      <protection/>
    </xf>
    <xf numFmtId="168" fontId="10" fillId="0" borderId="1">
      <alignment horizontal="left"/>
      <protection/>
    </xf>
    <xf numFmtId="0" fontId="22" fillId="0" borderId="0">
      <alignment vertical="center"/>
      <protection/>
    </xf>
    <xf numFmtId="178" fontId="22" fillId="0" borderId="0">
      <alignment horizontal="left" vertical="center"/>
      <protection/>
    </xf>
    <xf numFmtId="179" fontId="23" fillId="0" borderId="0">
      <alignment vertical="center"/>
      <protection/>
    </xf>
    <xf numFmtId="0" fontId="24" fillId="0" borderId="0">
      <alignment vertical="center"/>
      <protection/>
    </xf>
    <xf numFmtId="168" fontId="10" fillId="0" borderId="1">
      <alignment horizontal="left"/>
      <protection/>
    </xf>
    <xf numFmtId="168" fontId="9" fillId="45" borderId="4" applyAlignment="0" applyProtection="0"/>
    <xf numFmtId="0" fontId="25" fillId="0" borderId="0" applyNumberFormat="0" applyFill="0" applyBorder="0" applyAlignment="0" applyProtection="0"/>
    <xf numFmtId="168" fontId="26" fillId="0" borderId="0" applyFill="0" applyBorder="0">
      <alignment vertical="top"/>
      <protection/>
    </xf>
    <xf numFmtId="168" fontId="27" fillId="0" borderId="0" applyFill="0" applyBorder="0" applyProtection="0">
      <alignment vertical="top"/>
    </xf>
    <xf numFmtId="168" fontId="28" fillId="0" borderId="0">
      <alignment vertical="top"/>
      <protection/>
    </xf>
    <xf numFmtId="168" fontId="19" fillId="0" borderId="0">
      <alignment horizontal="center"/>
      <protection/>
    </xf>
    <xf numFmtId="168" fontId="29" fillId="0" borderId="1">
      <alignment horizontal="center"/>
      <protection/>
    </xf>
    <xf numFmtId="41" fontId="19" fillId="0" borderId="1" applyFill="0" applyBorder="0" applyProtection="0">
      <alignment horizontal="right" vertical="top"/>
    </xf>
    <xf numFmtId="168" fontId="30" fillId="0" borderId="0">
      <alignment/>
      <protection/>
    </xf>
    <xf numFmtId="168" fontId="31" fillId="0" borderId="0">
      <alignment/>
      <protection/>
    </xf>
    <xf numFmtId="168" fontId="32" fillId="0" borderId="0">
      <alignment/>
      <protection/>
    </xf>
    <xf numFmtId="168" fontId="0" fillId="0" borderId="0">
      <alignment/>
      <protection/>
    </xf>
    <xf numFmtId="168" fontId="33" fillId="0" borderId="0">
      <alignment horizontal="left" vertical="top" wrapText="1"/>
      <protection/>
    </xf>
    <xf numFmtId="0" fontId="19" fillId="0" borderId="0" applyFill="0" applyBorder="0">
      <alignment horizontal="left" vertical="top" wrapText="1"/>
      <protection/>
    </xf>
    <xf numFmtId="0" fontId="34" fillId="0" borderId="0">
      <alignment horizontal="left" vertical="top" wrapText="1"/>
      <protection/>
    </xf>
    <xf numFmtId="0" fontId="35" fillId="0" borderId="0">
      <alignment horizontal="left" vertical="top" wrapText="1"/>
      <protection/>
    </xf>
    <xf numFmtId="0" fontId="20" fillId="0" borderId="0">
      <alignment horizontal="left" vertical="top" wrapText="1"/>
      <protection/>
    </xf>
    <xf numFmtId="0" fontId="73" fillId="0" borderId="0" applyNumberFormat="0" applyFill="0" applyBorder="0" applyAlignment="0" applyProtection="0"/>
    <xf numFmtId="0" fontId="74" fillId="46" borderId="0" applyNumberFormat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47" borderId="2" applyNumberFormat="0" applyAlignment="0" applyProtection="0"/>
    <xf numFmtId="0" fontId="12" fillId="43" borderId="0">
      <alignment horizontal="left"/>
      <protection/>
    </xf>
    <xf numFmtId="0" fontId="36" fillId="44" borderId="0">
      <alignment horizontal="left"/>
      <protection/>
    </xf>
    <xf numFmtId="0" fontId="80" fillId="0" borderId="8" applyNumberFormat="0" applyFill="0" applyAlignment="0" applyProtection="0"/>
    <xf numFmtId="0" fontId="81" fillId="48" borderId="0" applyNumberFormat="0" applyBorder="0" applyAlignment="0" applyProtection="0"/>
    <xf numFmtId="2" fontId="37" fillId="0" borderId="0">
      <alignment horizontal="left"/>
      <protection/>
    </xf>
    <xf numFmtId="0" fontId="2" fillId="0" borderId="0">
      <alignment/>
      <protection/>
    </xf>
    <xf numFmtId="0" fontId="0" fillId="49" borderId="9" applyNumberFormat="0" applyFont="0" applyAlignment="0" applyProtection="0"/>
    <xf numFmtId="0" fontId="82" fillId="41" borderId="10" applyNumberFormat="0" applyAlignment="0" applyProtection="0"/>
    <xf numFmtId="4" fontId="38" fillId="44" borderId="0">
      <alignment horizontal="right"/>
      <protection/>
    </xf>
    <xf numFmtId="0" fontId="39" fillId="44" borderId="0">
      <alignment horizontal="center" vertical="center"/>
      <protection/>
    </xf>
    <xf numFmtId="0" fontId="12" fillId="50" borderId="11">
      <alignment/>
      <protection/>
    </xf>
    <xf numFmtId="0" fontId="39" fillId="44" borderId="0" applyBorder="0">
      <alignment horizontal="centerContinuous"/>
      <protection/>
    </xf>
    <xf numFmtId="0" fontId="40" fillId="44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36" fillId="51" borderId="0">
      <alignment horizontal="center"/>
      <protection/>
    </xf>
    <xf numFmtId="49" fontId="41" fillId="44" borderId="0">
      <alignment horizontal="center"/>
      <protection/>
    </xf>
    <xf numFmtId="0" fontId="13" fillId="43" borderId="0">
      <alignment horizontal="center"/>
      <protection/>
    </xf>
    <xf numFmtId="0" fontId="13" fillId="43" borderId="0">
      <alignment horizontal="centerContinuous"/>
      <protection/>
    </xf>
    <xf numFmtId="0" fontId="42" fillId="44" borderId="0">
      <alignment horizontal="left"/>
      <protection/>
    </xf>
    <xf numFmtId="49" fontId="42" fillId="44" borderId="0">
      <alignment horizontal="center"/>
      <protection/>
    </xf>
    <xf numFmtId="0" fontId="12" fillId="43" borderId="0">
      <alignment horizontal="left"/>
      <protection/>
    </xf>
    <xf numFmtId="49" fontId="42" fillId="44" borderId="0">
      <alignment horizontal="left"/>
      <protection/>
    </xf>
    <xf numFmtId="0" fontId="12" fillId="43" borderId="0">
      <alignment horizontal="centerContinuous"/>
      <protection/>
    </xf>
    <xf numFmtId="0" fontId="12" fillId="43" borderId="0">
      <alignment horizontal="right"/>
      <protection/>
    </xf>
    <xf numFmtId="49" fontId="36" fillId="44" borderId="0">
      <alignment horizontal="left"/>
      <protection/>
    </xf>
    <xf numFmtId="0" fontId="13" fillId="43" borderId="0">
      <alignment horizontal="right"/>
      <protection/>
    </xf>
    <xf numFmtId="0" fontId="42" fillId="13" borderId="0">
      <alignment horizontal="center"/>
      <protection/>
    </xf>
    <xf numFmtId="0" fontId="43" fillId="13" borderId="0">
      <alignment horizontal="center"/>
      <protection/>
    </xf>
    <xf numFmtId="0" fontId="7" fillId="52" borderId="12" applyNumberFormat="0" applyProtection="0">
      <alignment horizontal="left" vertical="center" indent="1"/>
    </xf>
    <xf numFmtId="180" fontId="38" fillId="53" borderId="12" applyProtection="0">
      <alignment horizontal="right" vertical="center"/>
    </xf>
    <xf numFmtId="41" fontId="44" fillId="0" borderId="0">
      <alignment/>
      <protection/>
    </xf>
    <xf numFmtId="170" fontId="44" fillId="0" borderId="0">
      <alignment/>
      <protection/>
    </xf>
    <xf numFmtId="0" fontId="45" fillId="0" borderId="0">
      <alignment/>
      <protection/>
    </xf>
    <xf numFmtId="0" fontId="46" fillId="0" borderId="0">
      <alignment horizontal="right"/>
      <protection/>
    </xf>
    <xf numFmtId="0" fontId="42" fillId="0" borderId="0">
      <alignment vertical="top"/>
      <protection/>
    </xf>
    <xf numFmtId="0" fontId="83" fillId="0" borderId="0" applyNumberFormat="0" applyFill="0" applyBorder="0" applyAlignment="0" applyProtection="0"/>
    <xf numFmtId="0" fontId="84" fillId="0" borderId="13" applyNumberFormat="0" applyFill="0" applyAlignment="0" applyProtection="0"/>
    <xf numFmtId="43" fontId="0" fillId="0" borderId="0" applyFont="0" applyFill="0" applyBorder="0" applyAlignment="0" applyProtection="0"/>
    <xf numFmtId="0" fontId="47" fillId="44" borderId="0">
      <alignment horizontal="center"/>
      <protection/>
    </xf>
    <xf numFmtId="0" fontId="85" fillId="0" borderId="0" applyNumberFormat="0" applyFill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57" borderId="0" applyNumberFormat="0" applyBorder="0" applyAlignment="0" applyProtection="0"/>
    <xf numFmtId="0" fontId="48" fillId="13" borderId="14" applyNumberFormat="0" applyAlignment="0" applyProtection="0"/>
    <xf numFmtId="0" fontId="49" fillId="45" borderId="15" applyNumberFormat="0" applyAlignment="0" applyProtection="0"/>
    <xf numFmtId="0" fontId="50" fillId="45" borderId="14" applyNumberForma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9" applyNumberFormat="0" applyFill="0" applyAlignment="0" applyProtection="0"/>
    <xf numFmtId="0" fontId="55" fillId="58" borderId="20" applyNumberFormat="0" applyAlignment="0" applyProtection="0"/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0" fillId="0" borderId="0">
      <alignment/>
      <protection/>
    </xf>
    <xf numFmtId="0" fontId="58" fillId="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59" borderId="21" applyNumberFormat="0" applyFont="0" applyAlignment="0" applyProtection="0"/>
    <xf numFmtId="0" fontId="61" fillId="0" borderId="22" applyNumberFormat="0" applyFill="0" applyAlignment="0" applyProtection="0"/>
    <xf numFmtId="0" fontId="62" fillId="0" borderId="0" applyNumberFormat="0" applyFill="0" applyBorder="0" applyAlignment="0" applyProtection="0"/>
    <xf numFmtId="0" fontId="63" fillId="10" borderId="0" applyNumberFormat="0" applyBorder="0" applyAlignment="0" applyProtection="0"/>
    <xf numFmtId="0" fontId="64" fillId="0" borderId="0">
      <alignment vertical="center"/>
      <protection/>
    </xf>
  </cellStyleXfs>
  <cellXfs count="102">
    <xf numFmtId="0" fontId="0" fillId="0" borderId="0" xfId="0" applyAlignment="1">
      <alignment/>
    </xf>
    <xf numFmtId="0" fontId="4" fillId="58" borderId="23" xfId="124" applyFont="1" applyFill="1" applyBorder="1" applyProtection="1">
      <alignment/>
      <protection/>
    </xf>
    <xf numFmtId="0" fontId="4" fillId="58" borderId="24" xfId="124" applyFont="1" applyFill="1" applyBorder="1" applyProtection="1">
      <alignment/>
      <protection/>
    </xf>
    <xf numFmtId="0" fontId="0" fillId="44" borderId="0" xfId="0" applyFill="1" applyAlignment="1" applyProtection="1">
      <alignment/>
      <protection/>
    </xf>
    <xf numFmtId="0" fontId="6" fillId="58" borderId="25" xfId="124" applyFont="1" applyFill="1" applyBorder="1" applyProtection="1">
      <alignment/>
      <protection/>
    </xf>
    <xf numFmtId="0" fontId="7" fillId="58" borderId="0" xfId="124" applyFont="1" applyFill="1" applyBorder="1" applyProtection="1">
      <alignment/>
      <protection/>
    </xf>
    <xf numFmtId="0" fontId="0" fillId="58" borderId="0" xfId="124" applyFont="1" applyFill="1" applyBorder="1" applyProtection="1">
      <alignment/>
      <protection/>
    </xf>
    <xf numFmtId="0" fontId="0" fillId="58" borderId="11" xfId="124" applyFont="1" applyFill="1" applyBorder="1" applyProtection="1">
      <alignment/>
      <protection/>
    </xf>
    <xf numFmtId="0" fontId="0" fillId="58" borderId="26" xfId="124" applyFont="1" applyFill="1" applyBorder="1" applyProtection="1">
      <alignment/>
      <protection/>
    </xf>
    <xf numFmtId="0" fontId="0" fillId="58" borderId="27" xfId="124" applyFont="1" applyFill="1" applyBorder="1" applyProtection="1">
      <alignment/>
      <protection/>
    </xf>
    <xf numFmtId="0" fontId="7" fillId="58" borderId="27" xfId="124" applyFont="1" applyFill="1" applyBorder="1" applyProtection="1">
      <alignment/>
      <protection/>
    </xf>
    <xf numFmtId="0" fontId="0" fillId="58" borderId="27" xfId="124" applyFont="1" applyFill="1" applyBorder="1" applyAlignment="1" applyProtection="1">
      <alignment horizontal="right"/>
      <protection/>
    </xf>
    <xf numFmtId="0" fontId="7" fillId="58" borderId="28" xfId="124" applyFont="1" applyFill="1" applyBorder="1" applyAlignment="1" applyProtection="1">
      <alignment horizontal="center"/>
      <protection/>
    </xf>
    <xf numFmtId="165" fontId="3" fillId="45" borderId="4" xfId="94" applyNumberFormat="1" applyFont="1" applyFill="1" applyBorder="1" applyAlignment="1" applyProtection="1">
      <alignment horizontal="right"/>
      <protection/>
    </xf>
    <xf numFmtId="165" fontId="3" fillId="45" borderId="29" xfId="94" applyNumberFormat="1" applyFont="1" applyFill="1" applyBorder="1" applyAlignment="1" applyProtection="1">
      <alignment horizontal="right"/>
      <protection/>
    </xf>
    <xf numFmtId="0" fontId="0" fillId="44" borderId="30" xfId="124" applyFont="1" applyFill="1" applyBorder="1" applyProtection="1">
      <alignment/>
      <protection/>
    </xf>
    <xf numFmtId="0" fontId="0" fillId="44" borderId="23" xfId="124" applyFont="1" applyFill="1" applyBorder="1" applyProtection="1">
      <alignment/>
      <protection/>
    </xf>
    <xf numFmtId="0" fontId="0" fillId="44" borderId="23" xfId="124" applyFont="1" applyFill="1" applyBorder="1" applyAlignment="1" applyProtection="1">
      <alignment horizontal="center"/>
      <protection/>
    </xf>
    <xf numFmtId="0" fontId="0" fillId="44" borderId="25" xfId="124" applyFont="1" applyFill="1" applyBorder="1" applyProtection="1">
      <alignment/>
      <protection/>
    </xf>
    <xf numFmtId="0" fontId="0" fillId="44" borderId="0" xfId="124" applyFont="1" applyFill="1" applyBorder="1" applyProtection="1">
      <alignment/>
      <protection/>
    </xf>
    <xf numFmtId="166" fontId="0" fillId="44" borderId="0" xfId="124" applyNumberFormat="1" applyFont="1" applyFill="1" applyBorder="1" applyAlignment="1" applyProtection="1">
      <alignment horizontal="right"/>
      <protection/>
    </xf>
    <xf numFmtId="166" fontId="0" fillId="44" borderId="31" xfId="124" applyNumberFormat="1" applyFont="1" applyFill="1" applyBorder="1" applyProtection="1">
      <alignment/>
      <protection/>
    </xf>
    <xf numFmtId="0" fontId="0" fillId="44" borderId="26" xfId="124" applyFont="1" applyFill="1" applyBorder="1" applyProtection="1">
      <alignment/>
      <protection/>
    </xf>
    <xf numFmtId="0" fontId="0" fillId="44" borderId="27" xfId="124" applyFont="1" applyFill="1" applyBorder="1" applyProtection="1">
      <alignment/>
      <protection/>
    </xf>
    <xf numFmtId="0" fontId="0" fillId="44" borderId="27" xfId="124" applyFont="1" applyFill="1" applyBorder="1" applyAlignment="1" applyProtection="1">
      <alignment horizontal="center"/>
      <protection/>
    </xf>
    <xf numFmtId="166" fontId="0" fillId="44" borderId="27" xfId="124" applyNumberFormat="1" applyFont="1" applyFill="1" applyBorder="1" applyProtection="1">
      <alignment/>
      <protection/>
    </xf>
    <xf numFmtId="166" fontId="0" fillId="44" borderId="32" xfId="124" applyNumberFormat="1" applyFont="1" applyFill="1" applyBorder="1" applyProtection="1">
      <alignment/>
      <protection/>
    </xf>
    <xf numFmtId="165" fontId="3" fillId="45" borderId="27" xfId="94" applyNumberFormat="1" applyFont="1" applyFill="1" applyBorder="1" applyAlignment="1" applyProtection="1">
      <alignment horizontal="right"/>
      <protection/>
    </xf>
    <xf numFmtId="165" fontId="3" fillId="45" borderId="28" xfId="94" applyNumberFormat="1" applyFont="1" applyFill="1" applyBorder="1" applyAlignment="1" applyProtection="1">
      <alignment horizontal="right"/>
      <protection/>
    </xf>
    <xf numFmtId="166" fontId="0" fillId="44" borderId="30" xfId="124" applyNumberFormat="1" applyFont="1" applyFill="1" applyBorder="1" applyProtection="1">
      <alignment/>
      <protection/>
    </xf>
    <xf numFmtId="166" fontId="0" fillId="44" borderId="23" xfId="124" applyNumberFormat="1" applyFont="1" applyFill="1" applyBorder="1" applyProtection="1">
      <alignment/>
      <protection/>
    </xf>
    <xf numFmtId="166" fontId="0" fillId="44" borderId="25" xfId="124" applyNumberFormat="1" applyFont="1" applyFill="1" applyBorder="1" applyProtection="1">
      <alignment/>
      <protection/>
    </xf>
    <xf numFmtId="166" fontId="0" fillId="44" borderId="0" xfId="124" applyNumberFormat="1" applyFont="1" applyFill="1" applyBorder="1" applyProtection="1">
      <alignment/>
      <protection/>
    </xf>
    <xf numFmtId="166" fontId="7" fillId="44" borderId="0" xfId="124" applyNumberFormat="1" applyFont="1" applyFill="1" applyBorder="1" applyProtection="1">
      <alignment/>
      <protection/>
    </xf>
    <xf numFmtId="0" fontId="7" fillId="44" borderId="0" xfId="124" applyFont="1" applyFill="1" applyBorder="1" applyProtection="1">
      <alignment/>
      <protection/>
    </xf>
    <xf numFmtId="0" fontId="7" fillId="44" borderId="27" xfId="124" applyFont="1" applyFill="1" applyBorder="1" applyProtection="1">
      <alignment/>
      <protection/>
    </xf>
    <xf numFmtId="0" fontId="7" fillId="44" borderId="0" xfId="0" applyFont="1" applyFill="1" applyAlignment="1" applyProtection="1">
      <alignment/>
      <protection/>
    </xf>
    <xf numFmtId="0" fontId="0" fillId="44" borderId="24" xfId="124" applyFont="1" applyFill="1" applyBorder="1" applyAlignment="1" applyProtection="1">
      <alignment horizontal="center"/>
      <protection/>
    </xf>
    <xf numFmtId="0" fontId="0" fillId="44" borderId="11" xfId="124" applyFont="1" applyFill="1" applyBorder="1" applyAlignment="1" applyProtection="1">
      <alignment horizontal="center"/>
      <protection/>
    </xf>
    <xf numFmtId="166" fontId="0" fillId="44" borderId="24" xfId="124" applyNumberFormat="1" applyFont="1" applyFill="1" applyBorder="1" applyProtection="1">
      <alignment/>
      <protection/>
    </xf>
    <xf numFmtId="166" fontId="0" fillId="44" borderId="11" xfId="124" applyNumberFormat="1" applyFont="1" applyFill="1" applyBorder="1" applyProtection="1">
      <alignment/>
      <protection/>
    </xf>
    <xf numFmtId="165" fontId="3" fillId="45" borderId="27" xfId="94" applyNumberFormat="1" applyFont="1" applyFill="1" applyBorder="1" applyAlignment="1" applyProtection="1">
      <alignment/>
      <protection/>
    </xf>
    <xf numFmtId="0" fontId="0" fillId="44" borderId="28" xfId="124" applyFont="1" applyFill="1" applyBorder="1" applyAlignment="1" applyProtection="1">
      <alignment horizontal="center"/>
      <protection/>
    </xf>
    <xf numFmtId="165" fontId="3" fillId="45" borderId="26" xfId="94" applyNumberFormat="1" applyFont="1" applyFill="1" applyBorder="1" applyAlignment="1" applyProtection="1">
      <alignment/>
      <protection/>
    </xf>
    <xf numFmtId="165" fontId="3" fillId="45" borderId="30" xfId="94" applyNumberFormat="1" applyFont="1" applyFill="1" applyBorder="1" applyAlignment="1" applyProtection="1">
      <alignment/>
      <protection/>
    </xf>
    <xf numFmtId="165" fontId="3" fillId="45" borderId="23" xfId="94" applyNumberFormat="1" applyFont="1" applyFill="1" applyBorder="1" applyAlignment="1" applyProtection="1">
      <alignment/>
      <protection/>
    </xf>
    <xf numFmtId="165" fontId="3" fillId="45" borderId="23" xfId="94" applyNumberFormat="1" applyFont="1" applyFill="1" applyBorder="1" applyAlignment="1" applyProtection="1">
      <alignment horizontal="right"/>
      <protection/>
    </xf>
    <xf numFmtId="165" fontId="3" fillId="45" borderId="24" xfId="94" applyNumberFormat="1" applyFont="1" applyFill="1" applyBorder="1" applyAlignment="1" applyProtection="1">
      <alignment horizontal="right"/>
      <protection/>
    </xf>
    <xf numFmtId="166" fontId="7" fillId="44" borderId="31" xfId="124" applyNumberFormat="1" applyFont="1" applyFill="1" applyBorder="1" applyProtection="1">
      <alignment/>
      <protection/>
    </xf>
    <xf numFmtId="0" fontId="0" fillId="44" borderId="0" xfId="124" applyFont="1" applyFill="1" applyBorder="1" applyAlignment="1" applyProtection="1">
      <alignment horizontal="center"/>
      <protection/>
    </xf>
    <xf numFmtId="0" fontId="0" fillId="44" borderId="25" xfId="124" applyFont="1" applyFill="1" applyBorder="1" applyProtection="1">
      <alignment/>
      <protection/>
    </xf>
    <xf numFmtId="0" fontId="7" fillId="44" borderId="25" xfId="124" applyFont="1" applyFill="1" applyBorder="1" applyProtection="1">
      <alignment/>
      <protection/>
    </xf>
    <xf numFmtId="0" fontId="0" fillId="44" borderId="28" xfId="124" applyFont="1" applyFill="1" applyBorder="1" applyProtection="1">
      <alignment/>
      <protection/>
    </xf>
    <xf numFmtId="0" fontId="0" fillId="44" borderId="0" xfId="0" applyFill="1" applyBorder="1" applyAlignment="1" applyProtection="1">
      <alignment/>
      <protection/>
    </xf>
    <xf numFmtId="0" fontId="0" fillId="44" borderId="0" xfId="124" applyFont="1" applyFill="1" applyBorder="1" applyAlignment="1" applyProtection="1">
      <alignment horizontal="right"/>
      <protection/>
    </xf>
    <xf numFmtId="0" fontId="0" fillId="44" borderId="33" xfId="0" applyFill="1" applyBorder="1" applyAlignment="1" applyProtection="1">
      <alignment/>
      <protection/>
    </xf>
    <xf numFmtId="0" fontId="0" fillId="44" borderId="4" xfId="124" applyFont="1" applyFill="1" applyBorder="1" applyProtection="1">
      <alignment/>
      <protection/>
    </xf>
    <xf numFmtId="0" fontId="0" fillId="44" borderId="4" xfId="0" applyFill="1" applyBorder="1" applyAlignment="1" applyProtection="1">
      <alignment/>
      <protection/>
    </xf>
    <xf numFmtId="0" fontId="0" fillId="44" borderId="4" xfId="124" applyFont="1" applyFill="1" applyBorder="1" applyAlignment="1" applyProtection="1">
      <alignment horizontal="right"/>
      <protection/>
    </xf>
    <xf numFmtId="0" fontId="3" fillId="58" borderId="23" xfId="124" applyFont="1" applyFill="1" applyBorder="1" applyAlignment="1" applyProtection="1">
      <alignment horizontal="left"/>
      <protection/>
    </xf>
    <xf numFmtId="0" fontId="0" fillId="44" borderId="33" xfId="124" applyFont="1" applyFill="1" applyBorder="1" applyProtection="1">
      <alignment/>
      <protection/>
    </xf>
    <xf numFmtId="0" fontId="0" fillId="44" borderId="24" xfId="124" applyFont="1" applyFill="1" applyBorder="1" applyProtection="1">
      <alignment/>
      <protection/>
    </xf>
    <xf numFmtId="2" fontId="0" fillId="44" borderId="0" xfId="124" applyNumberFormat="1" applyFont="1" applyFill="1" applyBorder="1" applyProtection="1">
      <alignment/>
      <protection/>
    </xf>
    <xf numFmtId="0" fontId="0" fillId="44" borderId="11" xfId="124" applyFont="1" applyFill="1" applyBorder="1" applyProtection="1">
      <alignment/>
      <protection/>
    </xf>
    <xf numFmtId="1" fontId="0" fillId="44" borderId="25" xfId="124" applyNumberFormat="1" applyFont="1" applyFill="1" applyBorder="1" applyProtection="1">
      <alignment/>
      <protection/>
    </xf>
    <xf numFmtId="1" fontId="0" fillId="44" borderId="0" xfId="124" applyNumberFormat="1" applyFont="1" applyFill="1" applyBorder="1" applyProtection="1">
      <alignment/>
      <protection/>
    </xf>
    <xf numFmtId="167" fontId="0" fillId="44" borderId="26" xfId="124" applyNumberFormat="1" applyFont="1" applyFill="1" applyBorder="1" applyProtection="1">
      <alignment/>
      <protection/>
    </xf>
    <xf numFmtId="167" fontId="0" fillId="44" borderId="27" xfId="124" applyNumberFormat="1" applyFont="1" applyFill="1" applyBorder="1" applyProtection="1">
      <alignment/>
      <protection/>
    </xf>
    <xf numFmtId="0" fontId="0" fillId="44" borderId="4" xfId="124" applyFont="1" applyFill="1" applyBorder="1" applyAlignment="1" applyProtection="1">
      <alignment horizontal="center" wrapText="1"/>
      <protection/>
    </xf>
    <xf numFmtId="0" fontId="6" fillId="44" borderId="33" xfId="124" applyFont="1" applyFill="1" applyBorder="1" applyProtection="1">
      <alignment/>
      <protection/>
    </xf>
    <xf numFmtId="0" fontId="6" fillId="44" borderId="4" xfId="124" applyFont="1" applyFill="1" applyBorder="1" applyProtection="1">
      <alignment/>
      <protection/>
    </xf>
    <xf numFmtId="166" fontId="7" fillId="44" borderId="25" xfId="124" applyNumberFormat="1" applyFont="1" applyFill="1" applyBorder="1" applyProtection="1">
      <alignment/>
      <protection/>
    </xf>
    <xf numFmtId="166" fontId="7" fillId="44" borderId="26" xfId="124" applyNumberFormat="1" applyFont="1" applyFill="1" applyBorder="1" applyProtection="1">
      <alignment/>
      <protection/>
    </xf>
    <xf numFmtId="166" fontId="7" fillId="44" borderId="27" xfId="124" applyNumberFormat="1" applyFont="1" applyFill="1" applyBorder="1" applyProtection="1">
      <alignment/>
      <protection/>
    </xf>
    <xf numFmtId="166" fontId="0" fillId="60" borderId="0" xfId="124" applyNumberFormat="1" applyFont="1" applyFill="1" applyBorder="1" applyProtection="1">
      <alignment/>
      <protection/>
    </xf>
    <xf numFmtId="0" fontId="6" fillId="58" borderId="30" xfId="124" applyFont="1" applyFill="1" applyBorder="1" applyProtection="1">
      <alignment/>
      <protection/>
    </xf>
    <xf numFmtId="165" fontId="3" fillId="45" borderId="33" xfId="94" applyNumberFormat="1" applyFont="1" applyFill="1" applyBorder="1" applyAlignment="1" applyProtection="1">
      <alignment/>
      <protection/>
    </xf>
    <xf numFmtId="165" fontId="3" fillId="45" borderId="4" xfId="94" applyNumberFormat="1" applyFont="1" applyFill="1" applyBorder="1" applyAlignment="1" applyProtection="1">
      <alignment/>
      <protection/>
    </xf>
    <xf numFmtId="0" fontId="30" fillId="44" borderId="0" xfId="0" applyFont="1" applyFill="1" applyAlignment="1">
      <alignment/>
    </xf>
    <xf numFmtId="0" fontId="0" fillId="44" borderId="0" xfId="0" applyFont="1" applyFill="1" applyAlignment="1">
      <alignment/>
    </xf>
    <xf numFmtId="0" fontId="30" fillId="44" borderId="34" xfId="0" applyFont="1" applyFill="1" applyBorder="1" applyAlignment="1">
      <alignment/>
    </xf>
    <xf numFmtId="0" fontId="30" fillId="45" borderId="34" xfId="0" applyFont="1" applyFill="1" applyBorder="1" applyAlignment="1">
      <alignment/>
    </xf>
    <xf numFmtId="0" fontId="0" fillId="58" borderId="30" xfId="124" applyFont="1" applyFill="1" applyBorder="1" applyProtection="1">
      <alignment/>
      <protection/>
    </xf>
    <xf numFmtId="0" fontId="0" fillId="58" borderId="23" xfId="124" applyFont="1" applyFill="1" applyBorder="1" applyProtection="1">
      <alignment/>
      <protection/>
    </xf>
    <xf numFmtId="0" fontId="7" fillId="58" borderId="23" xfId="124" applyFont="1" applyFill="1" applyBorder="1" applyProtection="1">
      <alignment/>
      <protection/>
    </xf>
    <xf numFmtId="164" fontId="0" fillId="58" borderId="23" xfId="124" applyNumberFormat="1" applyFont="1" applyFill="1" applyBorder="1" applyProtection="1">
      <alignment/>
      <protection/>
    </xf>
    <xf numFmtId="164" fontId="0" fillId="58" borderId="35" xfId="124" applyNumberFormat="1" applyFont="1" applyFill="1" applyBorder="1" applyProtection="1">
      <alignment/>
      <protection/>
    </xf>
    <xf numFmtId="166" fontId="0" fillId="58" borderId="23" xfId="124" applyNumberFormat="1" applyFont="1" applyFill="1" applyBorder="1" applyAlignment="1" applyProtection="1">
      <alignment horizontal="right"/>
      <protection/>
    </xf>
    <xf numFmtId="166" fontId="0" fillId="58" borderId="35" xfId="124" applyNumberFormat="1" applyFont="1" applyFill="1" applyBorder="1" applyProtection="1">
      <alignment/>
      <protection/>
    </xf>
    <xf numFmtId="166" fontId="0" fillId="58" borderId="23" xfId="124" applyNumberFormat="1" applyFont="1" applyFill="1" applyBorder="1" applyProtection="1">
      <alignment/>
      <protection/>
    </xf>
    <xf numFmtId="166" fontId="0" fillId="60" borderId="0" xfId="124" applyNumberFormat="1" applyFont="1" applyFill="1" applyBorder="1" applyAlignment="1" applyProtection="1">
      <alignment horizontal="right"/>
      <protection/>
    </xf>
    <xf numFmtId="166" fontId="0" fillId="60" borderId="0" xfId="124" applyNumberFormat="1" applyFont="1" applyFill="1" applyBorder="1" applyProtection="1">
      <alignment/>
      <protection/>
    </xf>
    <xf numFmtId="10" fontId="0" fillId="60" borderId="25" xfId="124" applyNumberFormat="1" applyFont="1" applyFill="1" applyBorder="1" applyProtection="1">
      <alignment/>
      <protection/>
    </xf>
    <xf numFmtId="166" fontId="0" fillId="60" borderId="34" xfId="124" applyNumberFormat="1" applyFont="1" applyFill="1" applyBorder="1" applyProtection="1">
      <alignment/>
      <protection locked="0"/>
    </xf>
    <xf numFmtId="2" fontId="7" fillId="44" borderId="29" xfId="0" applyNumberFormat="1" applyFont="1" applyFill="1" applyBorder="1" applyAlignment="1" applyProtection="1">
      <alignment/>
      <protection/>
    </xf>
    <xf numFmtId="0" fontId="5" fillId="58" borderId="24" xfId="124" applyFont="1" applyFill="1" applyBorder="1" applyAlignment="1" applyProtection="1">
      <alignment horizontal="right"/>
      <protection/>
    </xf>
    <xf numFmtId="0" fontId="8" fillId="58" borderId="11" xfId="124" applyFont="1" applyFill="1" applyBorder="1" applyProtection="1">
      <alignment/>
      <protection/>
    </xf>
    <xf numFmtId="165" fontId="3" fillId="45" borderId="24" xfId="94" applyNumberFormat="1" applyFont="1" applyFill="1" applyBorder="1" applyAlignment="1" applyProtection="1">
      <alignment/>
      <protection/>
    </xf>
    <xf numFmtId="0" fontId="0" fillId="58" borderId="24" xfId="124" applyFont="1" applyFill="1" applyBorder="1" applyAlignment="1" applyProtection="1">
      <alignment horizontal="center"/>
      <protection/>
    </xf>
    <xf numFmtId="1" fontId="0" fillId="44" borderId="0" xfId="124" applyNumberFormat="1" applyFont="1" applyFill="1" applyBorder="1" applyAlignment="1" applyProtection="1">
      <alignment horizontal="left"/>
      <protection/>
    </xf>
    <xf numFmtId="0" fontId="7" fillId="44" borderId="0" xfId="124" applyFont="1" applyFill="1" applyBorder="1" applyAlignment="1" applyProtection="1">
      <alignment horizontal="center"/>
      <protection/>
    </xf>
    <xf numFmtId="166" fontId="7" fillId="44" borderId="11" xfId="124" applyNumberFormat="1" applyFont="1" applyFill="1" applyBorder="1" applyProtection="1">
      <alignment/>
      <protection/>
    </xf>
  </cellXfs>
  <cellStyles count="170">
    <cellStyle name="Normal" xfId="0"/>
    <cellStyle name="_pielikums veidlapai-2_v2_12082008" xfId="15"/>
    <cellStyle name="+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3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AFE" xfId="60"/>
    <cellStyle name="Bad" xfId="61"/>
    <cellStyle name="Calculation" xfId="62"/>
    <cellStyle name="Check Cell" xfId="63"/>
    <cellStyle name="ColumnAttributeAbovePrompt" xfId="64"/>
    <cellStyle name="ColumnAttributePrompt" xfId="65"/>
    <cellStyle name="ColumnAttributeValue" xfId="66"/>
    <cellStyle name="ColumnHeadingPrompt" xfId="67"/>
    <cellStyle name="ColumnHeadingValue" xfId="68"/>
    <cellStyle name="Comma" xfId="69"/>
    <cellStyle name="Comma [0]" xfId="70"/>
    <cellStyle name="Currency" xfId="71"/>
    <cellStyle name="Currency [0]" xfId="72"/>
    <cellStyle name="DblLineDollarAcct" xfId="73"/>
    <cellStyle name="DblLinePercent" xfId="74"/>
    <cellStyle name="DollarAccounting" xfId="75"/>
    <cellStyle name="Euro" xfId="76"/>
    <cellStyle name="Explanatory Text" xfId="77"/>
    <cellStyle name="EY Narrative text" xfId="78"/>
    <cellStyle name="EY%colcalc" xfId="79"/>
    <cellStyle name="EY%input" xfId="80"/>
    <cellStyle name="EY%rowcalc" xfId="81"/>
    <cellStyle name="EY0dp" xfId="82"/>
    <cellStyle name="EY1dp" xfId="83"/>
    <cellStyle name="EY2dp" xfId="84"/>
    <cellStyle name="EY3dp" xfId="85"/>
    <cellStyle name="EYChartTitle" xfId="86"/>
    <cellStyle name="EYColumnHeading" xfId="87"/>
    <cellStyle name="EYColumnHeadingItalic" xfId="88"/>
    <cellStyle name="EYCoverDatabookName" xfId="89"/>
    <cellStyle name="EYCoverDate" xfId="90"/>
    <cellStyle name="EYCoverDraft" xfId="91"/>
    <cellStyle name="EYCoverProjectName" xfId="92"/>
    <cellStyle name="EYCurrency" xfId="93"/>
    <cellStyle name="EYHeader1" xfId="94"/>
    <cellStyle name="EYHeader2" xfId="95"/>
    <cellStyle name="EYHeading1" xfId="96"/>
    <cellStyle name="EYheading2" xfId="97"/>
    <cellStyle name="EYheading3" xfId="98"/>
    <cellStyle name="EYNotes" xfId="99"/>
    <cellStyle name="EYNotesHeading" xfId="100"/>
    <cellStyle name="EYnumber" xfId="101"/>
    <cellStyle name="EYSectionHeading" xfId="102"/>
    <cellStyle name="EYSheetHeader1" xfId="103"/>
    <cellStyle name="EYSheetHeading" xfId="104"/>
    <cellStyle name="EYsmallheading" xfId="105"/>
    <cellStyle name="EYSource" xfId="106"/>
    <cellStyle name="EYtext" xfId="107"/>
    <cellStyle name="EYtextbold" xfId="108"/>
    <cellStyle name="EYtextbolditalic" xfId="109"/>
    <cellStyle name="EYtextitalic" xfId="110"/>
    <cellStyle name="Followed Hyperlink" xfId="111"/>
    <cellStyle name="Good" xfId="112"/>
    <cellStyle name="Heading 1" xfId="113"/>
    <cellStyle name="Heading 2" xfId="114"/>
    <cellStyle name="Heading 3" xfId="115"/>
    <cellStyle name="Heading 4" xfId="116"/>
    <cellStyle name="Hyperlink" xfId="117"/>
    <cellStyle name="Input" xfId="118"/>
    <cellStyle name="LineItemPrompt" xfId="119"/>
    <cellStyle name="LineItemValue" xfId="120"/>
    <cellStyle name="Linked Cell" xfId="121"/>
    <cellStyle name="Neutral" xfId="122"/>
    <cellStyle name="Normaali_Pitäjänmäen kuparialue" xfId="123"/>
    <cellStyle name="Normal_pielikums veidlapai-2_v2_12082008" xfId="124"/>
    <cellStyle name="Note" xfId="125"/>
    <cellStyle name="Output" xfId="126"/>
    <cellStyle name="Output Amounts" xfId="127"/>
    <cellStyle name="Output Column Headings" xfId="128"/>
    <cellStyle name="Output Line Items" xfId="129"/>
    <cellStyle name="Output Report Heading" xfId="130"/>
    <cellStyle name="Output Report Title" xfId="131"/>
    <cellStyle name="Percent" xfId="132"/>
    <cellStyle name="ReportTitlePrompt" xfId="133"/>
    <cellStyle name="ReportTitleValue" xfId="134"/>
    <cellStyle name="RowAcctAbovePrompt" xfId="135"/>
    <cellStyle name="RowAcctSOBAbovePrompt" xfId="136"/>
    <cellStyle name="RowAcctSOBValue" xfId="137"/>
    <cellStyle name="RowAcctValue" xfId="138"/>
    <cellStyle name="RowAttrAbovePrompt" xfId="139"/>
    <cellStyle name="RowAttrValue" xfId="140"/>
    <cellStyle name="RowColSetAbovePrompt" xfId="141"/>
    <cellStyle name="RowColSetLeftPrompt" xfId="142"/>
    <cellStyle name="RowColSetValue" xfId="143"/>
    <cellStyle name="RowLeftPrompt" xfId="144"/>
    <cellStyle name="SampleUsingFormatMask" xfId="145"/>
    <cellStyle name="SampleWithNoFormatMask" xfId="146"/>
    <cellStyle name="SAPBEXHLevel1" xfId="147"/>
    <cellStyle name="SAPBEXstdData" xfId="148"/>
    <cellStyle name="SingleLineAcctgn" xfId="149"/>
    <cellStyle name="SingleLinePercent" xfId="150"/>
    <cellStyle name="Standard_Erfassungsblatt97_4_04" xfId="151"/>
    <cellStyle name="Strukt" xfId="152"/>
    <cellStyle name="TextNormal" xfId="153"/>
    <cellStyle name="Title" xfId="154"/>
    <cellStyle name="Total" xfId="155"/>
    <cellStyle name="Tusental_Investor_Report5_Srm2_030317" xfId="156"/>
    <cellStyle name="UploadThisRowValue" xfId="157"/>
    <cellStyle name="Warning Text" xfId="158"/>
    <cellStyle name="Акцент1" xfId="159"/>
    <cellStyle name="Акцент2" xfId="160"/>
    <cellStyle name="Акцент3" xfId="161"/>
    <cellStyle name="Акцент4" xfId="162"/>
    <cellStyle name="Акцент5" xfId="163"/>
    <cellStyle name="Акцент6" xfId="164"/>
    <cellStyle name="Ввод " xfId="165"/>
    <cellStyle name="Вывод" xfId="166"/>
    <cellStyle name="Вычисление" xfId="167"/>
    <cellStyle name="Заголовок 1" xfId="168"/>
    <cellStyle name="Заголовок 2" xfId="169"/>
    <cellStyle name="Заголовок 3" xfId="170"/>
    <cellStyle name="Заголовок 4" xfId="171"/>
    <cellStyle name="Итог" xfId="172"/>
    <cellStyle name="Контрольная ячейка" xfId="173"/>
    <cellStyle name="Название" xfId="174"/>
    <cellStyle name="Нейтральный" xfId="175"/>
    <cellStyle name="Обычный_597554" xfId="176"/>
    <cellStyle name="Плохой" xfId="177"/>
    <cellStyle name="Пояснение" xfId="178"/>
    <cellStyle name="Примечание" xfId="179"/>
    <cellStyle name="Связанная ячейка" xfId="180"/>
    <cellStyle name="Текст предупреждения" xfId="181"/>
    <cellStyle name="Хороший" xfId="182"/>
    <cellStyle name="一般_AR(updated on 1.5.06)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ead%20Eagle\Insurance\Policies\1-10015-00%20203062\Arrears%20Qtr2-02\MORTINT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rigameyfp02\data\Clients\_TS\Almira\3.DD%20working%20papers\BL%20-%20Bilyky\Beliki_Databook_07.03.07_v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hnt01\9150\C1.%20Kunder\N&#228;ringsdepartementet\2.%20P&#229;g&#229;ende\ALT\4.%20Modeller\V&#228;rdering%20av%20ALT\DCF-ALT%2005-12-04-%20EFTER%20BUDGET%20UPPDATER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rigameyfp02\data\Program%20Files\EY%20TAS%20Databook\Lib\Databook%20library%20Ro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rigameyfp02\data\Lysenko\GAAP\1.FinStatements\1.&#1048;&#1089;&#1090;&#1080;&#1083;%20(&#1059;&#1082;&#1088;&#1072;&#1080;&#1085;&#1072;)\10-&#1054;&#1082;&#1090;&#1103;&#1073;&#1088;&#1100;%202004\Lysenko\GAAP\6.Sales%202004\09-&#1057;&#1077;&#1085;&#1090;&#1103;&#1073;&#1088;&#1100;-Sales%202004\&#1050;&#1091;&#1088;&#1089;&#1086;&#1074;&#1099;&#1077;%20&#1088;&#1072;&#1079;&#1085;&#1080;&#1094;&#1099;%20-%20&#1056;&#1072;&#1089;&#1095;&#1077;&#1090;%20&#1088;&#1077;&#1072;&#1083;&#1080;&#1079;&#1072;&#1094;&#1080;&#1080;%20(&#1089;&#1077;&#1085;&#1090;&#1103;&#1073;&#1088;&#1100;%2004%20&#1075;.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hnt01\9150\B3.%20Valuation\4.%20V&#228;rderingsmodeller\1.%20E&amp;Ys%20v&#228;rderingsmodell\PPA%20o%20immateriella%20tillg&#229;ngar\EY%20Sweden%20PPA%20model%20templat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hnt01\9150\WINDOWS\TEMP\notesE1EF34\Valuation%20Model_2006-10-30v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prilutskaya\Local%20Settings\Temporary%20Internet%20Files\OLKB3\&#1088;&#1077;&#1077;&#1089;&#1090;&#1088;%20&#1072;&#1082;&#1090;&#1086;&#1074;%20&#1087;&#1088;&#1086;&#1074;&#1077;&#1088;&#1086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kozlova\Local%20Settings\Temporary%20Internet%20Files\OLK86\&#1056;&#1077;&#1077;&#1089;&#1090;&#1088;%20&#1072;&#1082;&#1090;&#1086;&#1074;%20&#1087;&#1088;&#1086;&#1074;&#1077;&#1088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angulations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Premium summar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rans_Letter"/>
      <sheetName val="Index"/>
      <sheetName val="Abbreviations"/>
      <sheetName val="Lead_Index"/>
      <sheetName val="Lead PL"/>
      <sheetName val="Lead BS"/>
      <sheetName val="Recon_Index"/>
      <sheetName val="R1"/>
      <sheetName val="R2"/>
      <sheetName val="R3"/>
      <sheetName val="R4"/>
      <sheetName val="R5"/>
      <sheetName val="PL_Index"/>
      <sheetName val="PL1"/>
      <sheetName val="PL2"/>
      <sheetName val="PL3"/>
      <sheetName val="PL4"/>
      <sheetName val="PL5"/>
      <sheetName val="PL6"/>
      <sheetName val="PL7"/>
      <sheetName val="PL8"/>
      <sheetName val="PL9"/>
      <sheetName val="PL10"/>
      <sheetName val="PL11-a"/>
      <sheetName val="PL12"/>
      <sheetName val="PL13"/>
      <sheetName val="PL14"/>
      <sheetName val="PL15"/>
      <sheetName val="BS_Index"/>
      <sheetName val="BS1"/>
      <sheetName val="BS2"/>
      <sheetName val="BS3"/>
      <sheetName val="BS4"/>
      <sheetName val="BS5"/>
      <sheetName val="BS6"/>
      <sheetName val="BS7"/>
      <sheetName val="BS8"/>
      <sheetName val="BS9"/>
      <sheetName val="BS10"/>
      <sheetName val="BS11"/>
      <sheetName val="BS12"/>
      <sheetName val="BS13"/>
      <sheetName val="BS14"/>
      <sheetName val="BS15"/>
      <sheetName val="BS16"/>
      <sheetName val="BS17"/>
      <sheetName val="BS18"/>
      <sheetName val="WC_Index"/>
      <sheetName val="WC1"/>
      <sheetName val="WC2"/>
      <sheetName val="Sheet8S"/>
      <sheetName val="Sheet4S"/>
      <sheetName val="Sheet01S"/>
      <sheetName val="Sheet12S"/>
    </sheetNames>
    <sheetDataSet>
      <sheetData sheetId="12">
        <row r="7">
          <cell r="E7">
            <v>5.05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ec"/>
      <sheetName val="Assumptions"/>
      <sheetName val="H-IS"/>
      <sheetName val="H-BS"/>
      <sheetName val="Bloomberg"/>
      <sheetName val="Tabeller och diagram"/>
      <sheetName val="CF-base"/>
      <sheetName val="Rev's &amp; Costs"/>
      <sheetName val="WC"/>
      <sheetName val="PPE"/>
      <sheetName val="FF"/>
      <sheetName val="Taxes"/>
      <sheetName val="IS"/>
      <sheetName val="BS"/>
      <sheetName val="IS-base"/>
      <sheetName val="BS-base"/>
      <sheetName val="CF"/>
      <sheetName val="Valuation"/>
      <sheetName val="Skattesköld-kontroll"/>
      <sheetName val="Summary"/>
      <sheetName val="Blad1"/>
      <sheetName val="Diagram"/>
    </sheetNames>
    <sheetDataSet>
      <sheetData sheetId="2">
        <row r="4">
          <cell r="D4">
            <v>2001</v>
          </cell>
          <cell r="E4">
            <v>2002</v>
          </cell>
          <cell r="F4">
            <v>2003</v>
          </cell>
          <cell r="G4">
            <v>2004</v>
          </cell>
          <cell r="H4">
            <v>2005</v>
          </cell>
        </row>
        <row r="6">
          <cell r="F6">
            <v>202.155</v>
          </cell>
          <cell r="G6">
            <v>201.564</v>
          </cell>
          <cell r="H6">
            <v>192.683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 - do not import"/>
      <sheetName val="Q of E cover - do not import"/>
      <sheetName val="Earnings summary"/>
      <sheetName val="KPIs"/>
      <sheetName val="Adjusted EBITDA"/>
      <sheetName val="EBITDA Bridge"/>
      <sheetName val="Pro forma EBITDA"/>
      <sheetName val="Quarterly P&amp;L"/>
      <sheetName val="Monthly P&amp;L - continuous"/>
      <sheetName val="Monthly P&amp;L - seasonality"/>
      <sheetName val="Revenue by product &amp; customer"/>
      <sheetName val="Annual growth by segment"/>
      <sheetName val="Growth drivers"/>
      <sheetName val="Gross to net sales"/>
      <sheetName val="Analysis of CoS"/>
      <sheetName val="Operating expenses"/>
      <sheetName val="Employee benefits"/>
      <sheetName val="EBITDA % improv. vs prior year "/>
      <sheetName val="Current trading"/>
      <sheetName val="LTM"/>
      <sheetName val="Full year outturn"/>
      <sheetName val="Standalone costs"/>
      <sheetName val="FX exposure"/>
      <sheetName val="Sensitivity analysis"/>
      <sheetName val="Key customers"/>
      <sheetName val="Key suppliers"/>
      <sheetName val="Booked and pipeline analysis"/>
      <sheetName val="Q of CF cover - do not import"/>
      <sheetName val="Lead cash flow"/>
      <sheetName val="EBITDA to CF conversion"/>
      <sheetName val="Capex breakdown"/>
      <sheetName val="Q of NA cover - do not import"/>
      <sheetName val="Lead BS - IAS"/>
      <sheetName val="Lead BS - NA"/>
      <sheetName val="Pro forma BS"/>
      <sheetName val="Inventory breakdown"/>
      <sheetName val="Inventory reserve"/>
      <sheetName val="Accounts receivable ageing"/>
      <sheetName val="Rollforward of AR"/>
      <sheetName val="Accounts payable"/>
      <sheetName val="Accounts payable ageing"/>
      <sheetName val="PPE"/>
      <sheetName val="Fixed assets"/>
      <sheetName val="Prepaid &amp; other current assets"/>
      <sheetName val="Intangible assets"/>
      <sheetName val="Other assets"/>
      <sheetName val="Accrued expenses"/>
      <sheetName val="Other current liabilities"/>
      <sheetName val="Debt"/>
      <sheetName val="Equity rollforward"/>
      <sheetName val="Unfunded obligations"/>
      <sheetName val="Cash waterfall analysis"/>
      <sheetName val="Adjustments to enterprise value"/>
      <sheetName val="WC cover - do not import"/>
      <sheetName val="WC - monthly - year on year"/>
      <sheetName val="WC - monthly -continuous"/>
      <sheetName val="Adjusted working capital"/>
      <sheetName val="Net WC (+ data pages)"/>
      <sheetName val="WC (high-low) (+data pages)"/>
      <sheetName val="WC analytics (+data pages)"/>
      <sheetName val="WC indicators (+data pages)"/>
      <sheetName val="WC sales seas.(+further pages)"/>
      <sheetName val="WC sales seas.2(+data pages)"/>
      <sheetName val="FY04 WC detail (data page)"/>
      <sheetName val="FY05 WC detail (data page)"/>
      <sheetName val="FY06 WC detail (data page)"/>
      <sheetName val="TF subsect cover-do not import"/>
      <sheetName val="Mngt to stat rec"/>
      <sheetName val="Hist accuracy of budget"/>
      <sheetName val="Price vol cover - do not import"/>
      <sheetName val="Price volume profit variance"/>
      <sheetName val="Price volume sales variance"/>
      <sheetName val="Price-vol summary (+data pages)"/>
      <sheetName val="Price-vol (data page 1)"/>
      <sheetName val="Price-vol (data page 2)"/>
      <sheetName val="Price-vol (data page 3)"/>
      <sheetName val="Price-vol (data page 4)"/>
      <sheetName val="Price-vol (data page 5)"/>
      <sheetName val="Chart pages cover-do not import"/>
      <sheetName val="Line chart"/>
      <sheetName val="Stacked column chart"/>
      <sheetName val="Bar chart"/>
      <sheetName val="Clustered column"/>
      <sheetName val="Column-line on 2 axis chart"/>
      <sheetName val="Bubble chart"/>
      <sheetName val="Blocked area chart"/>
      <sheetName val="Sheet8S"/>
      <sheetName val="Sheet4S"/>
      <sheetName val="Sheet01S"/>
      <sheetName val="Sheet12S"/>
      <sheetName val="FY0 WC detail (data page)"/>
    </sheetNames>
    <sheetDataSet>
      <sheetData sheetId="5">
        <row r="6">
          <cell r="A6" t="str">
            <v>Currency:</v>
          </cell>
          <cell r="F6" t="str">
            <v>end points</v>
          </cell>
          <cell r="G6" t="str">
            <v>blank neg</v>
          </cell>
          <cell r="H6" t="str">
            <v>red neg</v>
          </cell>
          <cell r="I6" t="str">
            <v>grn neg</v>
          </cell>
          <cell r="J6" t="str">
            <v>blank pos</v>
          </cell>
          <cell r="K6" t="str">
            <v>red pos</v>
          </cell>
          <cell r="L6" t="str">
            <v>grn pos</v>
          </cell>
        </row>
        <row r="7">
          <cell r="A7" t="str">
            <v>FY[xx] EBITDA</v>
          </cell>
          <cell r="F7">
            <v>0</v>
          </cell>
        </row>
        <row r="8">
          <cell r="A8" t="str">
            <v> FYxxA A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FYxxA B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FYxxA C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FYxxA D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FYxxA 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FYxxA F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FYxxA G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FYxxA H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FYxxA I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FYxxA J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FYxxA K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FYxxA 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FYxxA M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FYxxA N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FYxxA O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FY[xx] EBITDA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FYxxA A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FYxxA B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FYxxA C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FYxxA D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FYxxA E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FYxxA F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FYxxA G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FYxxA H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FYxxA I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FYxxA J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FYxxA K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FYxxA L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FYxxA M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FYxxA N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FYxxA O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FY[xx] EBITDA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FYxxB A 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FYxxB B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FYxxB C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FYxxB D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FYxxB E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FYxxB F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FYxxB G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FYxxB H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FYxxB I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FYxxB J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FYxxB 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FYxxB L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FYxxB M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FYxxB N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FYxxB O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FY[xx] EBITDA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FYxxB A 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FYxxB B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FYxxB C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FYxxB 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FYxxB 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FYxxB F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FYxxB G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FYxxB H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FYxxB I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FYxxB J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FYxxB K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FYxxB L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FYxxB M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FYxxB N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FYxxB O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FY[xx] EBITDA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FYxxB A 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FYxxB B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FYxxB C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FYxxB 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FYxxB E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FYxxB F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FYxxB G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FYxxB H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FYxxB I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FYxxB J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FYxxB 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FYxxB L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FYxxB M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FYxxB N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FYxxB O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FY[xx] EBITDA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FYxxB A 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FYxxB B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FYxxB C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FYxxB D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FYxxB E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FYxxB 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A94" t="str">
            <v>FYxxB G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FYxxB H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FYxxB I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A97" t="str">
            <v>FYxxB J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A98" t="str">
            <v>FYxxB K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A99" t="str">
            <v>FYxxB L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FYxxB M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FYxxB N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A102" t="str">
            <v>FYxxB O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A103" t="str">
            <v>FY[xx] EBITDA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опл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 göra"/>
      <sheetName val="Input"/>
      <sheetName val="Balance sheet"/>
      <sheetName val="Sum of Val"/>
      <sheetName val="WARA"/>
      <sheetName val="BEV"/>
      <sheetName val="BEV to pres."/>
      <sheetName val="Cover"/>
      <sheetName val="Revenue detail"/>
      <sheetName val="Technology RFR"/>
      <sheetName val="Brand RFR"/>
      <sheetName val="Customers MEEM"/>
      <sheetName val="CAC"/>
      <sheetName val="Workforce"/>
      <sheetName val="Template"/>
    </sheetNames>
    <sheetDataSet>
      <sheetData sheetId="1">
        <row r="20">
          <cell r="B20">
            <v>0.02</v>
          </cell>
        </row>
        <row r="22">
          <cell r="B22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__FDSCACHE__"/>
      <sheetName val="Blad1 (2)"/>
      <sheetName val="Blad2"/>
      <sheetName val="Blad3"/>
    </sheetNames>
    <sheetDataSet>
      <sheetData sheetId="0">
        <row r="5">
          <cell r="C5" t="str">
            <v>10/30/2006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  <sheetName val="проверки"/>
    </sheetNames>
    <sheetDataSet>
      <sheetData sheetId="0">
        <row r="1">
          <cell r="C1" t="str">
            <v>"Николаевстандартметрология", инженеры Щербинин В.В, Цегельник Т.Г.</v>
          </cell>
          <cell r="G1" t="str">
            <v>Акт обследования от </v>
          </cell>
          <cell r="I1" t="str">
            <v>Завод № 1</v>
          </cell>
        </row>
        <row r="2">
          <cell r="C2" t="str">
            <v>Гл. метролог ООО "Сандора" Мазуров Д.П.</v>
          </cell>
          <cell r="G2" t="str">
            <v>Акт от</v>
          </cell>
          <cell r="I2" t="str">
            <v>Лаборатория, Завод № 1</v>
          </cell>
        </row>
        <row r="3">
          <cell r="C3" t="str">
            <v>Жовтневая СЭС, зав. Баклабораторией Односумова Т.Д.</v>
          </cell>
        </row>
        <row r="4">
          <cell r="C4" t="str">
            <v>Жовтневая СЭС, санитарный врач по гигиене питания Солощенко  И.А.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  <sheetName val="проверки"/>
    </sheetNames>
    <sheetDataSet>
      <sheetData sheetId="0">
        <row r="1">
          <cell r="C1" t="str">
            <v>"Николаевстандартметрология", инженеры Щербинин В.В, Цегельник Т.Г.</v>
          </cell>
          <cell r="E1" t="str">
            <v>Контроль соблюдения условий проведение измерений производственной измерительной лабораторией ООО "Сандора"</v>
          </cell>
          <cell r="G1" t="str">
            <v>Акт обследования от </v>
          </cell>
          <cell r="I1" t="str">
            <v>Завод № 1</v>
          </cell>
        </row>
        <row r="2">
          <cell r="C2" t="str">
            <v>Гл. метролог ООО "Сандора" Мазуров Д.П.</v>
          </cell>
          <cell r="E2" t="str">
            <v>Обследование микробиологической лаборатории ООО "Сандора"</v>
          </cell>
          <cell r="G2" t="str">
            <v>Акт от</v>
          </cell>
          <cell r="I2" t="str">
            <v>Лаборатория, Завод № 1</v>
          </cell>
        </row>
        <row r="3">
          <cell r="C3" t="str">
            <v>Жовтневая СЭС, зав. Баклабораторией Односумова Т.Д.</v>
          </cell>
          <cell r="E3" t="str">
            <v>Плановая проверка завода</v>
          </cell>
        </row>
        <row r="4">
          <cell r="C4" t="str">
            <v>Жовтневая СЭС, санитарный врач по гигиене питания Солощенко  И.А.</v>
          </cell>
          <cell r="E4" t="str">
            <v>Прверка перечня СИТ в производственной лаборатории ПК №1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A46"/>
  <sheetViews>
    <sheetView tabSelected="1" view="pageBreakPreview" zoomScale="70" zoomScaleNormal="55" zoomScaleSheetLayoutView="7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J56" sqref="J56"/>
    </sheetView>
  </sheetViews>
  <sheetFormatPr defaultColWidth="9.140625" defaultRowHeight="12.75"/>
  <cols>
    <col min="1" max="1" width="3.00390625" style="3" customWidth="1"/>
    <col min="2" max="2" width="5.8515625" style="3" customWidth="1"/>
    <col min="3" max="3" width="48.140625" style="3" bestFit="1" customWidth="1"/>
    <col min="4" max="4" width="14.8515625" style="3" hidden="1" customWidth="1"/>
    <col min="5" max="5" width="13.140625" style="3" customWidth="1"/>
    <col min="6" max="6" width="10.8515625" style="3" customWidth="1"/>
    <col min="7" max="7" width="9.140625" style="3" customWidth="1"/>
    <col min="8" max="8" width="10.28125" style="3" bestFit="1" customWidth="1"/>
    <col min="9" max="12" width="9.140625" style="3" customWidth="1"/>
    <col min="13" max="13" width="9.28125" style="3" bestFit="1" customWidth="1"/>
    <col min="14" max="25" width="9.140625" style="3" customWidth="1"/>
    <col min="26" max="26" width="9.28125" style="3" bestFit="1" customWidth="1"/>
    <col min="27" max="27" width="10.7109375" style="3" customWidth="1"/>
    <col min="28" max="16384" width="9.140625" style="3" customWidth="1"/>
  </cols>
  <sheetData>
    <row r="1" spans="1:27" ht="15">
      <c r="A1" s="75"/>
      <c r="B1" s="59"/>
      <c r="C1" s="59"/>
      <c r="D1" s="1"/>
      <c r="E1" s="9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</row>
    <row r="2" spans="1:27" ht="12.75">
      <c r="A2" s="4"/>
      <c r="B2" s="5"/>
      <c r="C2" s="6"/>
      <c r="D2" s="6"/>
      <c r="E2" s="9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2.75">
      <c r="A3" s="8"/>
      <c r="B3" s="9"/>
      <c r="C3" s="9"/>
      <c r="D3" s="10"/>
      <c r="E3" s="12" t="s">
        <v>0</v>
      </c>
      <c r="F3" s="11">
        <v>2014</v>
      </c>
      <c r="G3" s="11">
        <f>F3+1</f>
        <v>2015</v>
      </c>
      <c r="H3" s="11">
        <f>G3+1</f>
        <v>2016</v>
      </c>
      <c r="I3" s="11">
        <f aca="true" t="shared" si="0" ref="I3:Z3">H3+1</f>
        <v>2017</v>
      </c>
      <c r="J3" s="11">
        <f t="shared" si="0"/>
        <v>2018</v>
      </c>
      <c r="K3" s="11">
        <f t="shared" si="0"/>
        <v>2019</v>
      </c>
      <c r="L3" s="11">
        <f t="shared" si="0"/>
        <v>2020</v>
      </c>
      <c r="M3" s="11">
        <f t="shared" si="0"/>
        <v>2021</v>
      </c>
      <c r="N3" s="11">
        <f t="shared" si="0"/>
        <v>2022</v>
      </c>
      <c r="O3" s="11">
        <f t="shared" si="0"/>
        <v>2023</v>
      </c>
      <c r="P3" s="11">
        <f t="shared" si="0"/>
        <v>2024</v>
      </c>
      <c r="Q3" s="11">
        <f t="shared" si="0"/>
        <v>2025</v>
      </c>
      <c r="R3" s="11">
        <f t="shared" si="0"/>
        <v>2026</v>
      </c>
      <c r="S3" s="11">
        <f t="shared" si="0"/>
        <v>2027</v>
      </c>
      <c r="T3" s="11">
        <f t="shared" si="0"/>
        <v>2028</v>
      </c>
      <c r="U3" s="11">
        <f t="shared" si="0"/>
        <v>2029</v>
      </c>
      <c r="V3" s="11">
        <f t="shared" si="0"/>
        <v>2030</v>
      </c>
      <c r="W3" s="11">
        <f t="shared" si="0"/>
        <v>2031</v>
      </c>
      <c r="X3" s="11">
        <f t="shared" si="0"/>
        <v>2032</v>
      </c>
      <c r="Y3" s="11">
        <f t="shared" si="0"/>
        <v>2033</v>
      </c>
      <c r="Z3" s="11">
        <f t="shared" si="0"/>
        <v>2034</v>
      </c>
      <c r="AA3" s="12" t="s">
        <v>1</v>
      </c>
    </row>
    <row r="4" spans="1:27" ht="15">
      <c r="A4" s="44">
        <v>1</v>
      </c>
      <c r="B4" s="45" t="s">
        <v>48</v>
      </c>
      <c r="C4" s="45"/>
      <c r="D4" s="45"/>
      <c r="E4" s="97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7"/>
    </row>
    <row r="5" spans="1:27" ht="12.75">
      <c r="A5" s="82"/>
      <c r="B5" s="83" t="s">
        <v>2</v>
      </c>
      <c r="C5" s="84" t="s">
        <v>52</v>
      </c>
      <c r="D5" s="83"/>
      <c r="E5" s="98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6"/>
    </row>
    <row r="6" spans="1:27" ht="12.75">
      <c r="A6" s="18"/>
      <c r="B6" s="19" t="s">
        <v>32</v>
      </c>
      <c r="C6" s="19" t="s">
        <v>30</v>
      </c>
      <c r="D6" s="19"/>
      <c r="E6" s="38" t="s">
        <v>53</v>
      </c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1">
        <f>SUM(F6:Z6)</f>
        <v>0</v>
      </c>
    </row>
    <row r="7" spans="1:27" ht="12.75">
      <c r="A7" s="18"/>
      <c r="B7" s="19" t="s">
        <v>33</v>
      </c>
      <c r="C7" s="19" t="s">
        <v>31</v>
      </c>
      <c r="D7" s="19"/>
      <c r="E7" s="38" t="s">
        <v>53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21">
        <f>SUM(F7:Z7)</f>
        <v>0</v>
      </c>
    </row>
    <row r="8" spans="1:27" ht="12.75">
      <c r="A8" s="18"/>
      <c r="B8" s="19"/>
      <c r="C8" s="19"/>
      <c r="D8" s="19"/>
      <c r="E8" s="38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1"/>
    </row>
    <row r="9" spans="1:27" ht="12.75">
      <c r="A9" s="82"/>
      <c r="B9" s="83" t="s">
        <v>4</v>
      </c>
      <c r="C9" s="84" t="s">
        <v>51</v>
      </c>
      <c r="D9" s="83"/>
      <c r="E9" s="98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</row>
    <row r="10" spans="1:27" ht="12.75">
      <c r="A10" s="18"/>
      <c r="B10" s="19" t="s">
        <v>34</v>
      </c>
      <c r="C10" s="19" t="s">
        <v>30</v>
      </c>
      <c r="D10" s="19"/>
      <c r="E10" s="38" t="s">
        <v>53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21">
        <f>SUM(F10:Z10)</f>
        <v>0</v>
      </c>
    </row>
    <row r="11" spans="1:27" ht="12.75">
      <c r="A11" s="50"/>
      <c r="B11" s="19" t="s">
        <v>35</v>
      </c>
      <c r="C11" s="19" t="s">
        <v>31</v>
      </c>
      <c r="D11" s="19"/>
      <c r="E11" s="38" t="s">
        <v>53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21">
        <f>SUM(F11:Z11)</f>
        <v>0</v>
      </c>
    </row>
    <row r="12" spans="1:27" s="36" customFormat="1" ht="12.75">
      <c r="A12" s="51"/>
      <c r="B12" s="19"/>
      <c r="C12" s="19"/>
      <c r="D12" s="19"/>
      <c r="E12" s="38" t="s">
        <v>53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48"/>
    </row>
    <row r="13" spans="1:27" ht="12.75">
      <c r="A13" s="82"/>
      <c r="B13" s="83" t="s">
        <v>5</v>
      </c>
      <c r="C13" s="84" t="s">
        <v>29</v>
      </c>
      <c r="D13" s="83"/>
      <c r="E13" s="98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8"/>
    </row>
    <row r="14" spans="1:27" ht="12.75">
      <c r="A14" s="18"/>
      <c r="B14" s="19" t="s">
        <v>39</v>
      </c>
      <c r="C14" s="19" t="s">
        <v>28</v>
      </c>
      <c r="D14" s="34"/>
      <c r="E14" s="38" t="s">
        <v>53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21">
        <f>SUM(F14:Z14)</f>
        <v>0</v>
      </c>
    </row>
    <row r="15" spans="1:27" ht="12.75">
      <c r="A15" s="18"/>
      <c r="B15" s="19" t="s">
        <v>40</v>
      </c>
      <c r="C15" s="19" t="s">
        <v>3</v>
      </c>
      <c r="D15" s="34"/>
      <c r="E15" s="38" t="s">
        <v>53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21">
        <f>SUM(F15:Z15)</f>
        <v>0</v>
      </c>
    </row>
    <row r="16" spans="1:27" ht="12.75">
      <c r="A16" s="18"/>
      <c r="B16" s="19" t="s">
        <v>36</v>
      </c>
      <c r="C16" s="19" t="s">
        <v>43</v>
      </c>
      <c r="D16" s="34"/>
      <c r="E16" s="38" t="s">
        <v>53</v>
      </c>
      <c r="F16" s="32">
        <f aca="true" t="shared" si="1" ref="F16:Z16">F7-F11</f>
        <v>0</v>
      </c>
      <c r="G16" s="32">
        <f t="shared" si="1"/>
        <v>0</v>
      </c>
      <c r="H16" s="32">
        <f t="shared" si="1"/>
        <v>0</v>
      </c>
      <c r="I16" s="32">
        <f t="shared" si="1"/>
        <v>0</v>
      </c>
      <c r="J16" s="32">
        <f t="shared" si="1"/>
        <v>0</v>
      </c>
      <c r="K16" s="32">
        <f t="shared" si="1"/>
        <v>0</v>
      </c>
      <c r="L16" s="32">
        <f t="shared" si="1"/>
        <v>0</v>
      </c>
      <c r="M16" s="32">
        <f t="shared" si="1"/>
        <v>0</v>
      </c>
      <c r="N16" s="32">
        <f t="shared" si="1"/>
        <v>0</v>
      </c>
      <c r="O16" s="32">
        <f t="shared" si="1"/>
        <v>0</v>
      </c>
      <c r="P16" s="32">
        <f t="shared" si="1"/>
        <v>0</v>
      </c>
      <c r="Q16" s="32">
        <f t="shared" si="1"/>
        <v>0</v>
      </c>
      <c r="R16" s="32">
        <f t="shared" si="1"/>
        <v>0</v>
      </c>
      <c r="S16" s="32">
        <f t="shared" si="1"/>
        <v>0</v>
      </c>
      <c r="T16" s="32">
        <f t="shared" si="1"/>
        <v>0</v>
      </c>
      <c r="U16" s="32">
        <f t="shared" si="1"/>
        <v>0</v>
      </c>
      <c r="V16" s="32">
        <f t="shared" si="1"/>
        <v>0</v>
      </c>
      <c r="W16" s="32">
        <f t="shared" si="1"/>
        <v>0</v>
      </c>
      <c r="X16" s="32">
        <f t="shared" si="1"/>
        <v>0</v>
      </c>
      <c r="Y16" s="32">
        <f t="shared" si="1"/>
        <v>0</v>
      </c>
      <c r="Z16" s="32">
        <f t="shared" si="1"/>
        <v>0</v>
      </c>
      <c r="AA16" s="21">
        <f>SUM(F16:Z16)</f>
        <v>0</v>
      </c>
    </row>
    <row r="17" spans="1:27" ht="12.75">
      <c r="A17" s="18"/>
      <c r="B17" s="19" t="s">
        <v>37</v>
      </c>
      <c r="C17" s="19" t="s">
        <v>30</v>
      </c>
      <c r="D17" s="34"/>
      <c r="E17" s="38" t="s">
        <v>53</v>
      </c>
      <c r="F17" s="32">
        <f>F6-F10</f>
        <v>0</v>
      </c>
      <c r="G17" s="32">
        <f aca="true" t="shared" si="2" ref="G17:Z17">G6-G10</f>
        <v>0</v>
      </c>
      <c r="H17" s="32">
        <f t="shared" si="2"/>
        <v>0</v>
      </c>
      <c r="I17" s="32">
        <f t="shared" si="2"/>
        <v>0</v>
      </c>
      <c r="J17" s="32">
        <f t="shared" si="2"/>
        <v>0</v>
      </c>
      <c r="K17" s="32">
        <f t="shared" si="2"/>
        <v>0</v>
      </c>
      <c r="L17" s="32">
        <f t="shared" si="2"/>
        <v>0</v>
      </c>
      <c r="M17" s="32">
        <f t="shared" si="2"/>
        <v>0</v>
      </c>
      <c r="N17" s="32">
        <f t="shared" si="2"/>
        <v>0</v>
      </c>
      <c r="O17" s="32">
        <f t="shared" si="2"/>
        <v>0</v>
      </c>
      <c r="P17" s="32">
        <f t="shared" si="2"/>
        <v>0</v>
      </c>
      <c r="Q17" s="32">
        <f t="shared" si="2"/>
        <v>0</v>
      </c>
      <c r="R17" s="32">
        <f t="shared" si="2"/>
        <v>0</v>
      </c>
      <c r="S17" s="32">
        <f t="shared" si="2"/>
        <v>0</v>
      </c>
      <c r="T17" s="32">
        <f t="shared" si="2"/>
        <v>0</v>
      </c>
      <c r="U17" s="32">
        <f t="shared" si="2"/>
        <v>0</v>
      </c>
      <c r="V17" s="32">
        <f t="shared" si="2"/>
        <v>0</v>
      </c>
      <c r="W17" s="32">
        <f t="shared" si="2"/>
        <v>0</v>
      </c>
      <c r="X17" s="32">
        <f t="shared" si="2"/>
        <v>0</v>
      </c>
      <c r="Y17" s="32">
        <f t="shared" si="2"/>
        <v>0</v>
      </c>
      <c r="Z17" s="32">
        <f t="shared" si="2"/>
        <v>0</v>
      </c>
      <c r="AA17" s="21">
        <f>SUM(F17:Z17)</f>
        <v>0</v>
      </c>
    </row>
    <row r="18" spans="1:27" ht="12.75">
      <c r="A18" s="18"/>
      <c r="B18" s="19" t="s">
        <v>38</v>
      </c>
      <c r="C18" s="34" t="s">
        <v>42</v>
      </c>
      <c r="D18" s="34"/>
      <c r="E18" s="38" t="s">
        <v>53</v>
      </c>
      <c r="F18" s="33">
        <f>F14+F15+F16+F17</f>
        <v>0</v>
      </c>
      <c r="G18" s="33">
        <f>G14+G15+G16+G17</f>
        <v>0</v>
      </c>
      <c r="H18" s="33">
        <f aca="true" t="shared" si="3" ref="H18:Z18">H14+H15+H16+H17</f>
        <v>0</v>
      </c>
      <c r="I18" s="33">
        <f t="shared" si="3"/>
        <v>0</v>
      </c>
      <c r="J18" s="33">
        <f t="shared" si="3"/>
        <v>0</v>
      </c>
      <c r="K18" s="33">
        <f t="shared" si="3"/>
        <v>0</v>
      </c>
      <c r="L18" s="33">
        <f t="shared" si="3"/>
        <v>0</v>
      </c>
      <c r="M18" s="33">
        <f t="shared" si="3"/>
        <v>0</v>
      </c>
      <c r="N18" s="33">
        <f t="shared" si="3"/>
        <v>0</v>
      </c>
      <c r="O18" s="33">
        <f t="shared" si="3"/>
        <v>0</v>
      </c>
      <c r="P18" s="33">
        <f t="shared" si="3"/>
        <v>0</v>
      </c>
      <c r="Q18" s="33">
        <f t="shared" si="3"/>
        <v>0</v>
      </c>
      <c r="R18" s="33">
        <f t="shared" si="3"/>
        <v>0</v>
      </c>
      <c r="S18" s="33">
        <f t="shared" si="3"/>
        <v>0</v>
      </c>
      <c r="T18" s="33">
        <f t="shared" si="3"/>
        <v>0</v>
      </c>
      <c r="U18" s="33">
        <f t="shared" si="3"/>
        <v>0</v>
      </c>
      <c r="V18" s="33">
        <f t="shared" si="3"/>
        <v>0</v>
      </c>
      <c r="W18" s="33">
        <f t="shared" si="3"/>
        <v>0</v>
      </c>
      <c r="X18" s="33">
        <f t="shared" si="3"/>
        <v>0</v>
      </c>
      <c r="Y18" s="33">
        <f t="shared" si="3"/>
        <v>0</v>
      </c>
      <c r="Z18" s="33">
        <f t="shared" si="3"/>
        <v>0</v>
      </c>
      <c r="AA18" s="48">
        <f>SUM(F18:Z18)</f>
        <v>0</v>
      </c>
    </row>
    <row r="19" spans="1:27" ht="12.75">
      <c r="A19" s="22"/>
      <c r="B19" s="23"/>
      <c r="C19" s="23"/>
      <c r="D19" s="23"/>
      <c r="E19" s="42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6"/>
    </row>
    <row r="20" spans="1:27" ht="15">
      <c r="A20" s="43">
        <v>2</v>
      </c>
      <c r="B20" s="41" t="s">
        <v>6</v>
      </c>
      <c r="C20" s="41"/>
      <c r="D20" s="41"/>
      <c r="E20" s="41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8"/>
    </row>
    <row r="21" spans="1:27" ht="12.75">
      <c r="A21" s="15"/>
      <c r="B21" s="16"/>
      <c r="C21" s="16"/>
      <c r="D21" s="16"/>
      <c r="E21" s="37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61"/>
    </row>
    <row r="22" spans="1:27" ht="12.75">
      <c r="A22" s="18"/>
      <c r="B22" s="99" t="s">
        <v>7</v>
      </c>
      <c r="C22" s="34" t="s">
        <v>8</v>
      </c>
      <c r="D22" s="34"/>
      <c r="E22" s="38" t="s">
        <v>9</v>
      </c>
      <c r="F22" s="92">
        <v>0.055</v>
      </c>
      <c r="G22" s="19"/>
      <c r="H22" s="19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19"/>
      <c r="Z22" s="19"/>
      <c r="AA22" s="63"/>
    </row>
    <row r="23" spans="1:27" ht="12.75">
      <c r="A23" s="18"/>
      <c r="B23" s="19"/>
      <c r="C23" s="34"/>
      <c r="D23" s="34"/>
      <c r="E23" s="38"/>
      <c r="F23" s="18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63"/>
    </row>
    <row r="24" spans="1:27" ht="12.75">
      <c r="A24" s="18"/>
      <c r="B24" s="19" t="s">
        <v>10</v>
      </c>
      <c r="C24" s="34" t="s">
        <v>11</v>
      </c>
      <c r="D24" s="34"/>
      <c r="E24" s="38" t="s">
        <v>12</v>
      </c>
      <c r="F24" s="64">
        <v>0</v>
      </c>
      <c r="G24" s="65">
        <f>F24+1</f>
        <v>1</v>
      </c>
      <c r="H24" s="65">
        <f aca="true" t="shared" si="4" ref="H24:Y24">G24+1</f>
        <v>2</v>
      </c>
      <c r="I24" s="65">
        <f t="shared" si="4"/>
        <v>3</v>
      </c>
      <c r="J24" s="65">
        <f t="shared" si="4"/>
        <v>4</v>
      </c>
      <c r="K24" s="65">
        <f t="shared" si="4"/>
        <v>5</v>
      </c>
      <c r="L24" s="65">
        <f t="shared" si="4"/>
        <v>6</v>
      </c>
      <c r="M24" s="65">
        <f t="shared" si="4"/>
        <v>7</v>
      </c>
      <c r="N24" s="65">
        <f t="shared" si="4"/>
        <v>8</v>
      </c>
      <c r="O24" s="65">
        <f t="shared" si="4"/>
        <v>9</v>
      </c>
      <c r="P24" s="65">
        <f t="shared" si="4"/>
        <v>10</v>
      </c>
      <c r="Q24" s="65">
        <f t="shared" si="4"/>
        <v>11</v>
      </c>
      <c r="R24" s="65">
        <f t="shared" si="4"/>
        <v>12</v>
      </c>
      <c r="S24" s="65">
        <f t="shared" si="4"/>
        <v>13</v>
      </c>
      <c r="T24" s="65">
        <f t="shared" si="4"/>
        <v>14</v>
      </c>
      <c r="U24" s="65">
        <f t="shared" si="4"/>
        <v>15</v>
      </c>
      <c r="V24" s="65">
        <f t="shared" si="4"/>
        <v>16</v>
      </c>
      <c r="W24" s="65">
        <f t="shared" si="4"/>
        <v>17</v>
      </c>
      <c r="X24" s="65">
        <f t="shared" si="4"/>
        <v>18</v>
      </c>
      <c r="Y24" s="65">
        <f t="shared" si="4"/>
        <v>19</v>
      </c>
      <c r="Z24" s="65">
        <f>Y24+1</f>
        <v>20</v>
      </c>
      <c r="AA24" s="63"/>
    </row>
    <row r="25" spans="1:27" ht="12.75">
      <c r="A25" s="22"/>
      <c r="B25" s="23" t="s">
        <v>13</v>
      </c>
      <c r="C25" s="35" t="s">
        <v>14</v>
      </c>
      <c r="D25" s="35"/>
      <c r="E25" s="42" t="s">
        <v>15</v>
      </c>
      <c r="F25" s="66">
        <f>1/(1+$F$22)^F24</f>
        <v>1</v>
      </c>
      <c r="G25" s="67">
        <f aca="true" t="shared" si="5" ref="G25:Z25">1/(1+$F$22)^G24</f>
        <v>0.9478672985781991</v>
      </c>
      <c r="H25" s="67">
        <f t="shared" si="5"/>
        <v>0.8984524157139329</v>
      </c>
      <c r="I25" s="67">
        <f t="shared" si="5"/>
        <v>0.8516136641838227</v>
      </c>
      <c r="J25" s="67">
        <f t="shared" si="5"/>
        <v>0.8072167433022016</v>
      </c>
      <c r="K25" s="67">
        <f t="shared" si="5"/>
        <v>0.7651343538409494</v>
      </c>
      <c r="L25" s="67">
        <f t="shared" si="5"/>
        <v>0.7252458330245966</v>
      </c>
      <c r="M25" s="67">
        <f t="shared" si="5"/>
        <v>0.68743680855412</v>
      </c>
      <c r="N25" s="67">
        <f t="shared" si="5"/>
        <v>0.6515988706674124</v>
      </c>
      <c r="O25" s="67">
        <f t="shared" si="5"/>
        <v>0.6176292612961255</v>
      </c>
      <c r="P25" s="67">
        <f t="shared" si="5"/>
        <v>0.5854305794276071</v>
      </c>
      <c r="Q25" s="67">
        <f t="shared" si="5"/>
        <v>0.5549105018271158</v>
      </c>
      <c r="R25" s="67">
        <f t="shared" si="5"/>
        <v>0.5259815183195411</v>
      </c>
      <c r="S25" s="67">
        <f t="shared" si="5"/>
        <v>0.49856068087160293</v>
      </c>
      <c r="T25" s="67">
        <f t="shared" si="5"/>
        <v>0.47256936575507386</v>
      </c>
      <c r="U25" s="67">
        <f t="shared" si="5"/>
        <v>0.4479330481090748</v>
      </c>
      <c r="V25" s="67">
        <f t="shared" si="5"/>
        <v>0.4245810882550472</v>
      </c>
      <c r="W25" s="67">
        <f t="shared" si="5"/>
        <v>0.40244652915170354</v>
      </c>
      <c r="X25" s="67">
        <f t="shared" si="5"/>
        <v>0.38146590440919764</v>
      </c>
      <c r="Y25" s="67">
        <f t="shared" si="5"/>
        <v>0.36157905631203574</v>
      </c>
      <c r="Z25" s="67">
        <f t="shared" si="5"/>
        <v>0.3427289633289438</v>
      </c>
      <c r="AA25" s="52"/>
    </row>
    <row r="26" spans="1:27" ht="12.75">
      <c r="A26" s="15"/>
      <c r="B26" s="16" t="s">
        <v>16</v>
      </c>
      <c r="C26" s="16" t="s">
        <v>28</v>
      </c>
      <c r="D26" s="16"/>
      <c r="E26" s="17" t="s">
        <v>53</v>
      </c>
      <c r="F26" s="29">
        <f aca="true" t="shared" si="6" ref="F26:Z26">F14*F25</f>
        <v>0</v>
      </c>
      <c r="G26" s="30">
        <f t="shared" si="6"/>
        <v>0</v>
      </c>
      <c r="H26" s="30">
        <f t="shared" si="6"/>
        <v>0</v>
      </c>
      <c r="I26" s="30">
        <f t="shared" si="6"/>
        <v>0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6"/>
        <v>0</v>
      </c>
      <c r="O26" s="30">
        <f t="shared" si="6"/>
        <v>0</v>
      </c>
      <c r="P26" s="30">
        <f t="shared" si="6"/>
        <v>0</v>
      </c>
      <c r="Q26" s="30">
        <f t="shared" si="6"/>
        <v>0</v>
      </c>
      <c r="R26" s="30">
        <f t="shared" si="6"/>
        <v>0</v>
      </c>
      <c r="S26" s="30">
        <f t="shared" si="6"/>
        <v>0</v>
      </c>
      <c r="T26" s="30">
        <f t="shared" si="6"/>
        <v>0</v>
      </c>
      <c r="U26" s="30">
        <f t="shared" si="6"/>
        <v>0</v>
      </c>
      <c r="V26" s="30">
        <f t="shared" si="6"/>
        <v>0</v>
      </c>
      <c r="W26" s="30">
        <f t="shared" si="6"/>
        <v>0</v>
      </c>
      <c r="X26" s="30">
        <f t="shared" si="6"/>
        <v>0</v>
      </c>
      <c r="Y26" s="30">
        <f t="shared" si="6"/>
        <v>0</v>
      </c>
      <c r="Z26" s="39">
        <f t="shared" si="6"/>
        <v>0</v>
      </c>
      <c r="AA26" s="39">
        <f>SUM(F26:Z26)</f>
        <v>0</v>
      </c>
    </row>
    <row r="27" spans="1:27" ht="12.75">
      <c r="A27" s="18"/>
      <c r="B27" s="19" t="s">
        <v>17</v>
      </c>
      <c r="C27" s="19" t="s">
        <v>3</v>
      </c>
      <c r="D27" s="19"/>
      <c r="E27" s="49" t="s">
        <v>53</v>
      </c>
      <c r="F27" s="31">
        <f aca="true" t="shared" si="7" ref="F27:Z27">F15*F25</f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7"/>
        <v>0</v>
      </c>
      <c r="O27" s="32">
        <f t="shared" si="7"/>
        <v>0</v>
      </c>
      <c r="P27" s="32">
        <f t="shared" si="7"/>
        <v>0</v>
      </c>
      <c r="Q27" s="32">
        <f t="shared" si="7"/>
        <v>0</v>
      </c>
      <c r="R27" s="32">
        <f t="shared" si="7"/>
        <v>0</v>
      </c>
      <c r="S27" s="32">
        <f t="shared" si="7"/>
        <v>0</v>
      </c>
      <c r="T27" s="32">
        <f t="shared" si="7"/>
        <v>0</v>
      </c>
      <c r="U27" s="32">
        <f t="shared" si="7"/>
        <v>0</v>
      </c>
      <c r="V27" s="32">
        <f t="shared" si="7"/>
        <v>0</v>
      </c>
      <c r="W27" s="32">
        <f t="shared" si="7"/>
        <v>0</v>
      </c>
      <c r="X27" s="32">
        <f t="shared" si="7"/>
        <v>0</v>
      </c>
      <c r="Y27" s="32">
        <f t="shared" si="7"/>
        <v>0</v>
      </c>
      <c r="Z27" s="40">
        <f t="shared" si="7"/>
        <v>0</v>
      </c>
      <c r="AA27" s="40">
        <f>SUM(F27:Z27)</f>
        <v>0</v>
      </c>
    </row>
    <row r="28" spans="1:27" ht="12.75">
      <c r="A28" s="18"/>
      <c r="B28" s="19" t="s">
        <v>18</v>
      </c>
      <c r="C28" s="19" t="s">
        <v>43</v>
      </c>
      <c r="D28" s="19"/>
      <c r="E28" s="49" t="s">
        <v>53</v>
      </c>
      <c r="F28" s="31">
        <f aca="true" t="shared" si="8" ref="F28:Z28">F16*F25</f>
        <v>0</v>
      </c>
      <c r="G28" s="32">
        <f>G16*G25</f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8"/>
        <v>0</v>
      </c>
      <c r="O28" s="32">
        <f t="shared" si="8"/>
        <v>0</v>
      </c>
      <c r="P28" s="32">
        <f t="shared" si="8"/>
        <v>0</v>
      </c>
      <c r="Q28" s="32">
        <f t="shared" si="8"/>
        <v>0</v>
      </c>
      <c r="R28" s="32">
        <f t="shared" si="8"/>
        <v>0</v>
      </c>
      <c r="S28" s="32">
        <f t="shared" si="8"/>
        <v>0</v>
      </c>
      <c r="T28" s="32">
        <f t="shared" si="8"/>
        <v>0</v>
      </c>
      <c r="U28" s="32">
        <f t="shared" si="8"/>
        <v>0</v>
      </c>
      <c r="V28" s="32">
        <f t="shared" si="8"/>
        <v>0</v>
      </c>
      <c r="W28" s="32">
        <f t="shared" si="8"/>
        <v>0</v>
      </c>
      <c r="X28" s="32">
        <f t="shared" si="8"/>
        <v>0</v>
      </c>
      <c r="Y28" s="32">
        <f t="shared" si="8"/>
        <v>0</v>
      </c>
      <c r="Z28" s="40">
        <f t="shared" si="8"/>
        <v>0</v>
      </c>
      <c r="AA28" s="40">
        <f>SUM(F28:Z28)</f>
        <v>0</v>
      </c>
    </row>
    <row r="29" spans="1:27" ht="12.75">
      <c r="A29" s="18"/>
      <c r="B29" s="19" t="s">
        <v>19</v>
      </c>
      <c r="C29" s="19" t="s">
        <v>30</v>
      </c>
      <c r="D29" s="19"/>
      <c r="E29" s="49" t="s">
        <v>53</v>
      </c>
      <c r="F29" s="31">
        <f>F17*F25</f>
        <v>0</v>
      </c>
      <c r="G29" s="32">
        <f aca="true" t="shared" si="9" ref="G29:Z29">G17*G25</f>
        <v>0</v>
      </c>
      <c r="H29" s="32">
        <f t="shared" si="9"/>
        <v>0</v>
      </c>
      <c r="I29" s="32">
        <f t="shared" si="9"/>
        <v>0</v>
      </c>
      <c r="J29" s="32">
        <f t="shared" si="9"/>
        <v>0</v>
      </c>
      <c r="K29" s="32">
        <f t="shared" si="9"/>
        <v>0</v>
      </c>
      <c r="L29" s="32">
        <f t="shared" si="9"/>
        <v>0</v>
      </c>
      <c r="M29" s="32">
        <f t="shared" si="9"/>
        <v>0</v>
      </c>
      <c r="N29" s="32">
        <f t="shared" si="9"/>
        <v>0</v>
      </c>
      <c r="O29" s="32">
        <f t="shared" si="9"/>
        <v>0</v>
      </c>
      <c r="P29" s="32">
        <f t="shared" si="9"/>
        <v>0</v>
      </c>
      <c r="Q29" s="32">
        <f t="shared" si="9"/>
        <v>0</v>
      </c>
      <c r="R29" s="32">
        <f t="shared" si="9"/>
        <v>0</v>
      </c>
      <c r="S29" s="32">
        <f t="shared" si="9"/>
        <v>0</v>
      </c>
      <c r="T29" s="32">
        <f t="shared" si="9"/>
        <v>0</v>
      </c>
      <c r="U29" s="32">
        <f t="shared" si="9"/>
        <v>0</v>
      </c>
      <c r="V29" s="32">
        <f t="shared" si="9"/>
        <v>0</v>
      </c>
      <c r="W29" s="32">
        <f t="shared" si="9"/>
        <v>0</v>
      </c>
      <c r="X29" s="32">
        <f t="shared" si="9"/>
        <v>0</v>
      </c>
      <c r="Y29" s="32">
        <f t="shared" si="9"/>
        <v>0</v>
      </c>
      <c r="Z29" s="40">
        <f t="shared" si="9"/>
        <v>0</v>
      </c>
      <c r="AA29" s="40">
        <f>SUM(F29:Z29)</f>
        <v>0</v>
      </c>
    </row>
    <row r="30" spans="1:27" s="36" customFormat="1" ht="12.75">
      <c r="A30" s="51"/>
      <c r="B30" s="34" t="s">
        <v>49</v>
      </c>
      <c r="C30" s="34" t="s">
        <v>50</v>
      </c>
      <c r="D30" s="34"/>
      <c r="E30" s="100"/>
      <c r="F30" s="71">
        <f>F18*F25</f>
        <v>0</v>
      </c>
      <c r="G30" s="33">
        <f aca="true" t="shared" si="10" ref="G30:Z30">G18*G25</f>
        <v>0</v>
      </c>
      <c r="H30" s="33">
        <f t="shared" si="10"/>
        <v>0</v>
      </c>
      <c r="I30" s="33">
        <f t="shared" si="10"/>
        <v>0</v>
      </c>
      <c r="J30" s="33">
        <f t="shared" si="10"/>
        <v>0</v>
      </c>
      <c r="K30" s="33">
        <f t="shared" si="10"/>
        <v>0</v>
      </c>
      <c r="L30" s="33">
        <f t="shared" si="10"/>
        <v>0</v>
      </c>
      <c r="M30" s="33">
        <f t="shared" si="10"/>
        <v>0</v>
      </c>
      <c r="N30" s="33">
        <f t="shared" si="10"/>
        <v>0</v>
      </c>
      <c r="O30" s="33">
        <f t="shared" si="10"/>
        <v>0</v>
      </c>
      <c r="P30" s="33">
        <f t="shared" si="10"/>
        <v>0</v>
      </c>
      <c r="Q30" s="33">
        <f t="shared" si="10"/>
        <v>0</v>
      </c>
      <c r="R30" s="33">
        <f t="shared" si="10"/>
        <v>0</v>
      </c>
      <c r="S30" s="33">
        <f t="shared" si="10"/>
        <v>0</v>
      </c>
      <c r="T30" s="33">
        <f t="shared" si="10"/>
        <v>0</v>
      </c>
      <c r="U30" s="33">
        <f t="shared" si="10"/>
        <v>0</v>
      </c>
      <c r="V30" s="33">
        <f t="shared" si="10"/>
        <v>0</v>
      </c>
      <c r="W30" s="33">
        <f t="shared" si="10"/>
        <v>0</v>
      </c>
      <c r="X30" s="33">
        <f t="shared" si="10"/>
        <v>0</v>
      </c>
      <c r="Y30" s="33">
        <f>Y18*Y25</f>
        <v>0</v>
      </c>
      <c r="Z30" s="101">
        <f t="shared" si="10"/>
        <v>0</v>
      </c>
      <c r="AA30" s="101">
        <f>SUM(F30:Z30)</f>
        <v>0</v>
      </c>
    </row>
    <row r="31" spans="1:27" ht="12.75">
      <c r="A31" s="22"/>
      <c r="B31" s="23"/>
      <c r="C31" s="23"/>
      <c r="D31" s="23"/>
      <c r="E31" s="24"/>
      <c r="F31" s="22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52"/>
      <c r="AA31" s="52"/>
    </row>
    <row r="32" spans="1:27" ht="15">
      <c r="A32" s="44">
        <v>3</v>
      </c>
      <c r="B32" s="45" t="s">
        <v>41</v>
      </c>
      <c r="C32" s="45"/>
      <c r="D32" s="45"/>
      <c r="E32" s="45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</row>
    <row r="33" spans="1:27" ht="12.75">
      <c r="A33" s="60"/>
      <c r="B33" s="56"/>
      <c r="C33" s="56"/>
      <c r="D33" s="56"/>
      <c r="E33" s="68"/>
      <c r="F33" s="69" t="s">
        <v>20</v>
      </c>
      <c r="G33" s="70"/>
      <c r="H33" s="70" t="s">
        <v>21</v>
      </c>
      <c r="I33" s="70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61"/>
    </row>
    <row r="34" spans="1:27" ht="12.75">
      <c r="A34" s="18"/>
      <c r="B34" s="19" t="s">
        <v>22</v>
      </c>
      <c r="C34" s="19" t="s">
        <v>28</v>
      </c>
      <c r="D34" s="19"/>
      <c r="E34" s="49" t="s">
        <v>53</v>
      </c>
      <c r="F34" s="71">
        <f>AA14</f>
        <v>0</v>
      </c>
      <c r="G34" s="33"/>
      <c r="H34" s="33">
        <f>AA26</f>
        <v>0</v>
      </c>
      <c r="I34" s="3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63"/>
    </row>
    <row r="35" spans="1:27" ht="12.75">
      <c r="A35" s="18"/>
      <c r="B35" s="19" t="s">
        <v>23</v>
      </c>
      <c r="C35" s="19" t="s">
        <v>3</v>
      </c>
      <c r="D35" s="19"/>
      <c r="E35" s="49" t="s">
        <v>53</v>
      </c>
      <c r="F35" s="71">
        <f>AA15</f>
        <v>0</v>
      </c>
      <c r="G35" s="33"/>
      <c r="H35" s="33">
        <f>AA27</f>
        <v>0</v>
      </c>
      <c r="I35" s="3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63"/>
    </row>
    <row r="36" spans="1:27" ht="12.75">
      <c r="A36" s="18"/>
      <c r="B36" s="19" t="s">
        <v>24</v>
      </c>
      <c r="C36" s="19" t="s">
        <v>43</v>
      </c>
      <c r="D36" s="19"/>
      <c r="E36" s="49" t="s">
        <v>53</v>
      </c>
      <c r="F36" s="71">
        <f>AA16</f>
        <v>0</v>
      </c>
      <c r="G36" s="33"/>
      <c r="H36" s="33">
        <f>AA28</f>
        <v>0</v>
      </c>
      <c r="I36" s="3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63"/>
    </row>
    <row r="37" spans="1:27" ht="12.75">
      <c r="A37" s="18"/>
      <c r="B37" s="19" t="s">
        <v>25</v>
      </c>
      <c r="C37" s="19" t="s">
        <v>30</v>
      </c>
      <c r="D37" s="19"/>
      <c r="E37" s="49" t="s">
        <v>53</v>
      </c>
      <c r="F37" s="71">
        <f>AA17</f>
        <v>0</v>
      </c>
      <c r="G37" s="33"/>
      <c r="H37" s="33">
        <f>AA29</f>
        <v>0</v>
      </c>
      <c r="I37" s="3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63"/>
    </row>
    <row r="38" spans="1:27" ht="12.75">
      <c r="A38" s="18"/>
      <c r="B38" s="19" t="s">
        <v>26</v>
      </c>
      <c r="C38" s="19"/>
      <c r="D38" s="19"/>
      <c r="E38" s="49"/>
      <c r="F38" s="72"/>
      <c r="G38" s="73"/>
      <c r="H38" s="73"/>
      <c r="I38" s="35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52"/>
    </row>
    <row r="39" spans="1:27" ht="15">
      <c r="A39" s="76">
        <v>4</v>
      </c>
      <c r="B39" s="77" t="s">
        <v>46</v>
      </c>
      <c r="C39" s="77"/>
      <c r="D39" s="77"/>
      <c r="E39" s="7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</row>
    <row r="40" spans="1:8" ht="12.75">
      <c r="A40" s="55"/>
      <c r="B40" s="56"/>
      <c r="C40" s="57" t="s">
        <v>27</v>
      </c>
      <c r="D40" s="57"/>
      <c r="E40" s="58"/>
      <c r="F40" s="94" t="e">
        <f>IF(H36&gt;0,ABS(SUM(H34:H36)/H37),ABS(SUM(H34:H35))/ABS(((H36)+H37)))</f>
        <v>#DIV/0!</v>
      </c>
      <c r="G40" s="53"/>
      <c r="H40" s="53"/>
    </row>
    <row r="41" spans="1:8" ht="12.75">
      <c r="A41" s="53"/>
      <c r="B41" s="19"/>
      <c r="C41" s="53"/>
      <c r="D41" s="53"/>
      <c r="E41" s="54"/>
      <c r="F41" s="53"/>
      <c r="G41" s="53"/>
      <c r="H41" s="53"/>
    </row>
    <row r="42" spans="1:8" ht="12.75">
      <c r="A42" s="53"/>
      <c r="B42" s="53"/>
      <c r="C42" s="53"/>
      <c r="D42" s="53"/>
      <c r="E42" s="53"/>
      <c r="F42" s="53"/>
      <c r="G42" s="53"/>
      <c r="H42" s="53"/>
    </row>
    <row r="43" spans="1:8" ht="13.5" thickBot="1">
      <c r="A43" s="53"/>
      <c r="B43" s="53"/>
      <c r="C43" s="53"/>
      <c r="D43" s="53"/>
      <c r="E43" s="53"/>
      <c r="F43" s="53"/>
      <c r="G43" s="53"/>
      <c r="H43" s="53"/>
    </row>
    <row r="44" spans="1:8" ht="15.75" thickBot="1">
      <c r="A44" s="53"/>
      <c r="B44" s="93"/>
      <c r="C44" s="78" t="s">
        <v>44</v>
      </c>
      <c r="D44" s="79"/>
      <c r="E44" s="53"/>
      <c r="F44" s="53"/>
      <c r="G44" s="53"/>
      <c r="H44" s="53"/>
    </row>
    <row r="45" spans="2:4" ht="15.75" thickBot="1">
      <c r="B45" s="80"/>
      <c r="C45" s="78" t="s">
        <v>47</v>
      </c>
      <c r="D45" s="78"/>
    </row>
    <row r="46" spans="2:4" ht="15.75" thickBot="1">
      <c r="B46" s="81"/>
      <c r="C46" s="78" t="s">
        <v>45</v>
      </c>
      <c r="D46" s="78"/>
    </row>
  </sheetData>
  <sheetProtection/>
  <dataValidations count="1">
    <dataValidation type="decimal" allowBlank="1" showInputMessage="1" showErrorMessage="1" sqref="F22">
      <formula1>0</formula1>
      <formula2>100</formula2>
    </dataValidation>
  </dataValidations>
  <printOptions horizontalCentered="1"/>
  <pageMargins left="0.11811023622047245" right="0.11811023622047245" top="0.984251968503937" bottom="0.984251968503937" header="0.5118110236220472" footer="0.5118110236220472"/>
  <pageSetup fitToHeight="1" fitToWidth="1" horizontalDpi="600" verticalDpi="600" orientation="landscape" paperSize="9" scale="53" r:id="rId1"/>
  <headerFooter alignWithMargins="0">
    <oddHeader>&amp;C&amp;"Times New Roman,Regular"&amp;14Izmaksu efektivitātes novērtējums&amp;R&amp;"Times New Roman,Regular"&amp;14Pielikums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Ritvars Timermanis</dc:creator>
  <cp:keywords/>
  <dc:description/>
  <cp:lastModifiedBy>EK</cp:lastModifiedBy>
  <cp:lastPrinted>2010-02-26T09:48:54Z</cp:lastPrinted>
  <dcterms:created xsi:type="dcterms:W3CDTF">2010-02-25T10:31:48Z</dcterms:created>
  <dcterms:modified xsi:type="dcterms:W3CDTF">2014-01-08T09:41:59Z</dcterms:modified>
  <cp:category/>
  <cp:version/>
  <cp:contentType/>
  <cp:contentStatus/>
</cp:coreProperties>
</file>