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Finansejuma_izmainas_3DP" sheetId="1" r:id="rId1"/>
  </sheets>
  <definedNames/>
  <calcPr fullCalcOnLoad="1"/>
</workbook>
</file>

<file path=xl/sharedStrings.xml><?xml version="1.0" encoding="utf-8"?>
<sst xmlns="http://schemas.openxmlformats.org/spreadsheetml/2006/main" count="33" uniqueCount="25">
  <si>
    <t>Nr.</t>
  </si>
  <si>
    <t>Aktivitātes/apakšaktivitātes nosaukums</t>
  </si>
  <si>
    <t>Publiskais finansējums, LVL</t>
  </si>
  <si>
    <t>ES SF/KF finansējums, LVL</t>
  </si>
  <si>
    <t xml:space="preserve">Publiskais finansējums, LVL </t>
  </si>
  <si>
    <t>3.4.1.2.1.</t>
  </si>
  <si>
    <t>3.4.1.2.2.</t>
  </si>
  <si>
    <t>Darbības programma "Infrastruktūra un pakalpojumi"</t>
  </si>
  <si>
    <t>Vides ministrija</t>
  </si>
  <si>
    <t>Nacionālais publiskais finansējums, LVL</t>
  </si>
  <si>
    <t>Kopā, LVL</t>
  </si>
  <si>
    <t>Privātais finansējums, LVL</t>
  </si>
  <si>
    <t>Nacionālais publiskais</t>
  </si>
  <si>
    <t>3.4.1.3.</t>
  </si>
  <si>
    <t>Bioloģiskās daudzveidības saglabāšanas ex situ infrastruktūras izveide</t>
  </si>
  <si>
    <t>Plānošanas dokumentos noteiktais aktivitātes/apakšaktivitātes finansējums</t>
  </si>
  <si>
    <t>5 (+)</t>
  </si>
  <si>
    <t>6 (-)</t>
  </si>
  <si>
    <t>Aktivitātes/apakšaktivitātes finansējums pēc priekšlikuma</t>
  </si>
  <si>
    <t>Finansējuma izmaiņas aktivitātei/apakšaktivitātei pēc lēmuma (papildus piešķirtais vai noņemtais finansējums)</t>
  </si>
  <si>
    <t>Kopā, LVL:</t>
  </si>
  <si>
    <t>Informācija par darbības programmas "Infrastruktūra un pakalpojumi" Eiropas Savienības struktūrfondu un Kohēzijas fonda aktivitātēm, kuru īstenošana papildus izvērtēta saistībā ar ekonomisko situāciju valstī  un kurām samazināts finansējuma apmērs</t>
  </si>
  <si>
    <t>Natura 2000 teritoriju aizsardzības administratīvās infrastruktūras izveide *</t>
  </si>
  <si>
    <t>Antropogēno slodzi samazinošās, izglītojošās un informatīvās infrastruktūras izveide Natura 2000 teritorijās *</t>
  </si>
  <si>
    <t xml:space="preserve">* Saskaņā ar MK 07.04.2009. lēmumu,  3.4.1.2.1.apakšaktivitāti „Natura 2000 teritoriju aizsardzības administratīvās infrastruktūras izveide” jāapvieno ar 3.4.1.2.2.apakšaktivitāti „Antropogēno slodzi samazinošās, izglītojošās un informatīvās infrastruktūras izveide Natura 2000 teritorijās” (MK 07.04.2009. sēdes protokola Nr.23 47.§ 1.8. punkts). </t>
  </si>
</sst>
</file>

<file path=xl/styles.xml><?xml version="1.0" encoding="utf-8"?>
<styleSheet xmlns="http://schemas.openxmlformats.org/spreadsheetml/2006/main">
  <numFmts count="1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_ ;[Red]\-#,##0\ "/>
    <numFmt numFmtId="169" formatCode="#,##0;[Red]#,##0"/>
    <numFmt numFmtId="170" formatCode="#,##0_ ;\-#,##0\ "/>
  </numFmts>
  <fonts count="49">
    <font>
      <sz val="11"/>
      <color theme="1"/>
      <name val="Calibri"/>
      <family val="2"/>
    </font>
    <font>
      <sz val="11"/>
      <color indexed="8"/>
      <name val="Calibri"/>
      <family val="2"/>
    </font>
    <font>
      <u val="single"/>
      <sz val="11"/>
      <color indexed="12"/>
      <name val="Calibri"/>
      <family val="2"/>
    </font>
    <font>
      <u val="single"/>
      <sz val="11"/>
      <color indexed="36"/>
      <name val="Calibri"/>
      <family val="2"/>
    </font>
    <font>
      <b/>
      <sz val="11"/>
      <color indexed="8"/>
      <name val="Calibri"/>
      <family val="2"/>
    </font>
    <font>
      <b/>
      <sz val="12"/>
      <color indexed="8"/>
      <name val="Times New Roman"/>
      <family val="1"/>
    </font>
    <font>
      <b/>
      <sz val="11"/>
      <color indexed="8"/>
      <name val="Times New Roman"/>
      <family val="1"/>
    </font>
    <font>
      <b/>
      <i/>
      <sz val="11"/>
      <color indexed="8"/>
      <name val="Times New Roman"/>
      <family val="1"/>
    </font>
    <font>
      <sz val="11"/>
      <color indexed="8"/>
      <name val="Times New Roman"/>
      <family val="1"/>
    </font>
    <font>
      <sz val="11"/>
      <color indexed="9"/>
      <name val="Calibri"/>
      <family val="2"/>
    </font>
    <font>
      <sz val="9"/>
      <color indexed="8"/>
      <name val="Times New Roman"/>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7"/>
      <name val="Times New Roman"/>
      <family val="1"/>
    </font>
    <font>
      <b/>
      <sz val="11"/>
      <color indexed="10"/>
      <name val="Times New Roman"/>
      <family val="1"/>
    </font>
    <font>
      <sz val="10"/>
      <color indexed="8"/>
      <name val="Times New Roman"/>
      <family val="1"/>
    </font>
    <font>
      <sz val="11"/>
      <color theme="0"/>
      <name val="Calibri"/>
      <family val="2"/>
    </font>
    <font>
      <sz val="9"/>
      <color theme="1"/>
      <name val="Times New Roman"/>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Times New Roman"/>
      <family val="1"/>
    </font>
    <font>
      <b/>
      <sz val="11"/>
      <color rgb="FFFF0000"/>
      <name val="Times New Roman"/>
      <family val="1"/>
    </font>
    <font>
      <sz val="11"/>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1F5F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6">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3" fontId="29" fillId="26" borderId="1">
      <alignment/>
      <protection/>
    </xf>
    <xf numFmtId="3" fontId="29" fillId="0" borderId="1">
      <alignment/>
      <protection/>
    </xf>
    <xf numFmtId="0" fontId="30" fillId="27" borderId="0" applyNumberFormat="0" applyBorder="0" applyAlignment="0" applyProtection="0"/>
    <xf numFmtId="0" fontId="31" fillId="28" borderId="2" applyNumberFormat="0" applyAlignment="0" applyProtection="0"/>
    <xf numFmtId="0" fontId="32" fillId="29"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1" borderId="2" applyNumberFormat="0" applyAlignment="0" applyProtection="0"/>
    <xf numFmtId="0" fontId="39" fillId="0" borderId="7" applyNumberFormat="0" applyFill="0" applyAlignment="0" applyProtection="0"/>
    <xf numFmtId="0" fontId="40" fillId="32" borderId="0" applyNumberFormat="0" applyBorder="0" applyAlignment="0" applyProtection="0"/>
    <xf numFmtId="0" fontId="1" fillId="33" borderId="8" applyNumberFormat="0" applyFont="0" applyAlignment="0" applyProtection="0"/>
    <xf numFmtId="0" fontId="41" fillId="28" borderId="9"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36">
    <xf numFmtId="0" fontId="0" fillId="0" borderId="0" xfId="0" applyFont="1" applyAlignment="1">
      <alignment/>
    </xf>
    <xf numFmtId="0" fontId="0" fillId="0" borderId="0" xfId="0" applyFont="1" applyAlignment="1">
      <alignment/>
    </xf>
    <xf numFmtId="0" fontId="6" fillId="0" borderId="1" xfId="0" applyFont="1" applyFill="1" applyBorder="1" applyAlignment="1">
      <alignment horizontal="center" vertical="center" wrapText="1" readingOrder="1"/>
    </xf>
    <xf numFmtId="0" fontId="0" fillId="0" borderId="1" xfId="0" applyFont="1" applyFill="1" applyBorder="1" applyAlignment="1">
      <alignment/>
    </xf>
    <xf numFmtId="3" fontId="4"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readingOrder="1"/>
    </xf>
    <xf numFmtId="3" fontId="6"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readingOrder="1"/>
    </xf>
    <xf numFmtId="0" fontId="46" fillId="0" borderId="1" xfId="0" applyFont="1" applyFill="1" applyBorder="1" applyAlignment="1">
      <alignment horizontal="center" vertical="center" wrapText="1" readingOrder="1"/>
    </xf>
    <xf numFmtId="3" fontId="8" fillId="0" borderId="1" xfId="0" applyNumberFormat="1" applyFont="1" applyFill="1" applyBorder="1" applyAlignment="1">
      <alignment horizontal="left" vertical="center" wrapText="1" readingOrder="1"/>
    </xf>
    <xf numFmtId="3" fontId="6" fillId="0" borderId="1" xfId="0" applyNumberFormat="1" applyFont="1" applyFill="1" applyBorder="1" applyAlignment="1">
      <alignment horizontal="center" vertical="center" wrapText="1" readingOrder="1"/>
    </xf>
    <xf numFmtId="3" fontId="46" fillId="0" borderId="1" xfId="0" applyNumberFormat="1" applyFont="1" applyFill="1" applyBorder="1" applyAlignment="1">
      <alignment horizontal="center" vertical="center" wrapText="1" readingOrder="1"/>
    </xf>
    <xf numFmtId="3" fontId="6" fillId="0" borderId="11" xfId="0" applyNumberFormat="1" applyFont="1" applyFill="1" applyBorder="1" applyAlignment="1">
      <alignment vertical="center" wrapText="1" readingOrder="1"/>
    </xf>
    <xf numFmtId="3" fontId="6" fillId="0" borderId="12" xfId="0" applyNumberFormat="1" applyFont="1" applyFill="1" applyBorder="1" applyAlignment="1">
      <alignment vertical="center" wrapText="1" readingOrder="1"/>
    </xf>
    <xf numFmtId="3" fontId="6" fillId="7" borderId="1" xfId="0" applyNumberFormat="1" applyFont="1" applyFill="1" applyBorder="1" applyAlignment="1">
      <alignment horizontal="center" vertical="center" wrapText="1"/>
    </xf>
    <xf numFmtId="3" fontId="46" fillId="7" borderId="1" xfId="0" applyNumberFormat="1" applyFont="1" applyFill="1" applyBorder="1" applyAlignment="1">
      <alignment horizontal="center" vertical="center" wrapText="1"/>
    </xf>
    <xf numFmtId="0" fontId="47" fillId="0" borderId="0" xfId="0" applyFont="1" applyAlignment="1">
      <alignment/>
    </xf>
    <xf numFmtId="3" fontId="4" fillId="0" borderId="0" xfId="0" applyNumberFormat="1" applyFont="1" applyAlignment="1">
      <alignment horizontal="center" vertical="center" wrapText="1"/>
    </xf>
    <xf numFmtId="0" fontId="1" fillId="0" borderId="0" xfId="0" applyFont="1" applyAlignment="1">
      <alignment/>
    </xf>
    <xf numFmtId="0" fontId="45" fillId="7" borderId="1" xfId="0" applyFont="1" applyFill="1" applyBorder="1" applyAlignment="1">
      <alignment horizontal="center" vertical="center" wrapText="1" readingOrder="1"/>
    </xf>
    <xf numFmtId="0" fontId="5" fillId="0" borderId="0" xfId="0" applyFont="1" applyBorder="1" applyAlignment="1">
      <alignment horizontal="center" vertical="center" wrapText="1"/>
    </xf>
    <xf numFmtId="0" fontId="6" fillId="0" borderId="1" xfId="0" applyFont="1" applyFill="1" applyBorder="1" applyAlignment="1">
      <alignment horizontal="center" vertical="center" wrapText="1" readingOrder="1"/>
    </xf>
    <xf numFmtId="0" fontId="6" fillId="0" borderId="13" xfId="0" applyFont="1" applyFill="1" applyBorder="1" applyAlignment="1">
      <alignment horizontal="center" vertical="center" wrapText="1" readingOrder="1"/>
    </xf>
    <xf numFmtId="0" fontId="6" fillId="0" borderId="12" xfId="0" applyFont="1" applyFill="1" applyBorder="1" applyAlignment="1">
      <alignment horizontal="center" vertical="center" wrapText="1" readingOrder="1"/>
    </xf>
    <xf numFmtId="0" fontId="48" fillId="0" borderId="0" xfId="0" applyFont="1" applyAlignment="1">
      <alignment horizontal="left" wrapText="1"/>
    </xf>
    <xf numFmtId="3" fontId="6" fillId="7" borderId="13" xfId="0" applyNumberFormat="1" applyFont="1" applyFill="1" applyBorder="1" applyAlignment="1">
      <alignment horizontal="right" vertical="center" wrapText="1" readingOrder="1"/>
    </xf>
    <xf numFmtId="3" fontId="6" fillId="7" borderId="12" xfId="0" applyNumberFormat="1" applyFont="1" applyFill="1" applyBorder="1" applyAlignment="1">
      <alignment horizontal="right" vertical="center" wrapText="1" readingOrder="1"/>
    </xf>
    <xf numFmtId="3" fontId="6" fillId="34" borderId="13" xfId="0" applyNumberFormat="1" applyFont="1" applyFill="1" applyBorder="1" applyAlignment="1">
      <alignment horizontal="center" vertical="center" wrapText="1" readingOrder="1"/>
    </xf>
    <xf numFmtId="3" fontId="6" fillId="34" borderId="11" xfId="0" applyNumberFormat="1" applyFont="1" applyFill="1" applyBorder="1" applyAlignment="1">
      <alignment horizontal="center" vertical="center" wrapText="1" readingOrder="1"/>
    </xf>
    <xf numFmtId="3" fontId="7" fillId="0" borderId="1" xfId="0" applyNumberFormat="1" applyFont="1" applyFill="1" applyBorder="1" applyAlignment="1">
      <alignment horizontal="left" vertical="center" wrapText="1" readingOrder="1"/>
    </xf>
    <xf numFmtId="3"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readingOrder="1"/>
    </xf>
    <xf numFmtId="3" fontId="6" fillId="0" borderId="14" xfId="0" applyNumberFormat="1"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3" fontId="46" fillId="0" borderId="14" xfId="0" applyNumberFormat="1" applyFont="1" applyFill="1" applyBorder="1" applyAlignment="1">
      <alignment horizontal="center" vertical="center" wrapText="1" readingOrder="1"/>
    </xf>
    <xf numFmtId="3" fontId="46" fillId="0" borderId="15" xfId="0" applyNumberFormat="1" applyFont="1" applyFill="1" applyBorder="1" applyAlignment="1">
      <alignment horizontal="center" vertical="center" wrapText="1" readingOrder="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tivitāte" xfId="39"/>
    <cellStyle name="apakšaktivitāte"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
  <sheetViews>
    <sheetView tabSelected="1" zoomScalePageLayoutView="0" workbookViewId="0" topLeftCell="A1">
      <selection activeCell="O7" sqref="O7:O8"/>
    </sheetView>
  </sheetViews>
  <sheetFormatPr defaultColWidth="9.140625" defaultRowHeight="15"/>
  <cols>
    <col min="1" max="1" width="8.8515625" style="1" customWidth="1"/>
    <col min="2" max="2" width="44.8515625" style="1" customWidth="1"/>
    <col min="3" max="3" width="10.7109375" style="1" hidden="1" customWidth="1"/>
    <col min="4" max="4" width="26.8515625" style="1" customWidth="1"/>
    <col min="5" max="7" width="10.7109375" style="1" hidden="1" customWidth="1"/>
    <col min="8" max="8" width="10.7109375" style="17" hidden="1" customWidth="1"/>
    <col min="9" max="9" width="27.421875" style="1" customWidth="1"/>
    <col min="10" max="11" width="10.7109375" style="1" hidden="1" customWidth="1"/>
    <col min="12" max="13" width="10.7109375" style="17" hidden="1" customWidth="1"/>
    <col min="14" max="14" width="13.28125" style="17" customWidth="1"/>
    <col min="15" max="15" width="13.28125" style="1" customWidth="1"/>
    <col min="16" max="16" width="10.7109375" style="1" hidden="1" customWidth="1"/>
    <col min="17" max="18" width="10.7109375" style="18" hidden="1" customWidth="1"/>
    <col min="19" max="16384" width="9.140625" style="1" customWidth="1"/>
  </cols>
  <sheetData>
    <row r="1" spans="1:18" ht="56.25" customHeight="1">
      <c r="A1" s="20" t="s">
        <v>21</v>
      </c>
      <c r="B1" s="20"/>
      <c r="C1" s="20"/>
      <c r="D1" s="20"/>
      <c r="E1" s="20"/>
      <c r="F1" s="20"/>
      <c r="G1" s="20"/>
      <c r="H1" s="20"/>
      <c r="I1" s="20"/>
      <c r="J1" s="20"/>
      <c r="K1" s="20"/>
      <c r="L1" s="20"/>
      <c r="M1" s="20"/>
      <c r="N1" s="20"/>
      <c r="O1" s="20"/>
      <c r="P1" s="20"/>
      <c r="Q1" s="20"/>
      <c r="R1" s="20"/>
    </row>
    <row r="2" spans="1:18" ht="72.75" customHeight="1">
      <c r="A2" s="21" t="s">
        <v>0</v>
      </c>
      <c r="B2" s="21" t="s">
        <v>1</v>
      </c>
      <c r="C2" s="3"/>
      <c r="D2" s="2" t="s">
        <v>15</v>
      </c>
      <c r="E2" s="2"/>
      <c r="F2" s="2"/>
      <c r="G2" s="2"/>
      <c r="H2" s="4"/>
      <c r="I2" s="2" t="s">
        <v>18</v>
      </c>
      <c r="J2" s="2"/>
      <c r="K2" s="2"/>
      <c r="L2" s="2"/>
      <c r="M2" s="4"/>
      <c r="N2" s="22" t="s">
        <v>19</v>
      </c>
      <c r="O2" s="23"/>
      <c r="P2" s="5"/>
      <c r="Q2" s="5"/>
      <c r="R2" s="5"/>
    </row>
    <row r="3" spans="1:18" ht="47.25" customHeight="1">
      <c r="A3" s="21"/>
      <c r="B3" s="21"/>
      <c r="C3" s="6" t="s">
        <v>10</v>
      </c>
      <c r="D3" s="2" t="s">
        <v>2</v>
      </c>
      <c r="E3" s="2" t="s">
        <v>3</v>
      </c>
      <c r="F3" s="2" t="s">
        <v>9</v>
      </c>
      <c r="G3" s="6" t="s">
        <v>11</v>
      </c>
      <c r="H3" s="6" t="s">
        <v>10</v>
      </c>
      <c r="I3" s="2" t="s">
        <v>2</v>
      </c>
      <c r="J3" s="2" t="s">
        <v>3</v>
      </c>
      <c r="K3" s="2" t="s">
        <v>9</v>
      </c>
      <c r="L3" s="6" t="s">
        <v>11</v>
      </c>
      <c r="M3" s="6" t="s">
        <v>10</v>
      </c>
      <c r="N3" s="22" t="s">
        <v>4</v>
      </c>
      <c r="O3" s="23"/>
      <c r="P3" s="2" t="s">
        <v>3</v>
      </c>
      <c r="Q3" s="6" t="s">
        <v>12</v>
      </c>
      <c r="R3" s="6" t="s">
        <v>11</v>
      </c>
    </row>
    <row r="4" spans="1:18" ht="16.5" customHeight="1">
      <c r="A4" s="2">
        <v>1</v>
      </c>
      <c r="B4" s="2">
        <v>2</v>
      </c>
      <c r="C4" s="2"/>
      <c r="D4" s="2">
        <v>3</v>
      </c>
      <c r="E4" s="2"/>
      <c r="F4" s="2"/>
      <c r="G4" s="2"/>
      <c r="H4" s="2"/>
      <c r="I4" s="2">
        <v>4</v>
      </c>
      <c r="J4" s="2"/>
      <c r="K4" s="2"/>
      <c r="L4" s="2"/>
      <c r="M4" s="2"/>
      <c r="N4" s="7" t="s">
        <v>16</v>
      </c>
      <c r="O4" s="8" t="s">
        <v>17</v>
      </c>
      <c r="P4" s="2"/>
      <c r="Q4" s="2"/>
      <c r="R4" s="2"/>
    </row>
    <row r="5" spans="1:18" ht="18" customHeight="1">
      <c r="A5" s="27" t="s">
        <v>7</v>
      </c>
      <c r="B5" s="28"/>
      <c r="C5" s="28"/>
      <c r="D5" s="28"/>
      <c r="E5" s="28"/>
      <c r="F5" s="28"/>
      <c r="G5" s="28"/>
      <c r="H5" s="28"/>
      <c r="I5" s="28"/>
      <c r="J5" s="28"/>
      <c r="K5" s="28"/>
      <c r="L5" s="28"/>
      <c r="M5" s="28"/>
      <c r="N5" s="28"/>
      <c r="O5" s="28"/>
      <c r="P5" s="12"/>
      <c r="Q5" s="12"/>
      <c r="R5" s="13"/>
    </row>
    <row r="6" spans="1:18" ht="16.5" customHeight="1">
      <c r="A6" s="29" t="s">
        <v>8</v>
      </c>
      <c r="B6" s="29"/>
      <c r="C6" s="29"/>
      <c r="D6" s="29"/>
      <c r="E6" s="29"/>
      <c r="F6" s="29"/>
      <c r="G6" s="29"/>
      <c r="H6" s="29"/>
      <c r="I6" s="29"/>
      <c r="J6" s="29"/>
      <c r="K6" s="29"/>
      <c r="L6" s="29"/>
      <c r="M6" s="29"/>
      <c r="N6" s="29"/>
      <c r="O6" s="29"/>
      <c r="P6" s="12"/>
      <c r="Q6" s="12"/>
      <c r="R6" s="13"/>
    </row>
    <row r="7" spans="1:18" ht="31.5" customHeight="1">
      <c r="A7" s="9" t="s">
        <v>5</v>
      </c>
      <c r="B7" s="9" t="s">
        <v>22</v>
      </c>
      <c r="C7" s="10">
        <f>D7+G7</f>
        <v>1653656</v>
      </c>
      <c r="D7" s="10">
        <v>1653656</v>
      </c>
      <c r="E7" s="10">
        <v>1405608</v>
      </c>
      <c r="F7" s="10">
        <v>248048</v>
      </c>
      <c r="G7" s="10">
        <v>0</v>
      </c>
      <c r="H7" s="30">
        <f>I7+L7</f>
        <v>5374383</v>
      </c>
      <c r="I7" s="31">
        <v>5374383</v>
      </c>
      <c r="J7" s="31">
        <f>H7*85/100</f>
        <v>4568225.55</v>
      </c>
      <c r="K7" s="31">
        <f>I7-J7</f>
        <v>806157.4500000002</v>
      </c>
      <c r="L7" s="30">
        <v>0</v>
      </c>
      <c r="M7" s="6">
        <v>0</v>
      </c>
      <c r="N7" s="32"/>
      <c r="O7" s="34">
        <v>5374383</v>
      </c>
      <c r="P7" s="10">
        <v>0</v>
      </c>
      <c r="Q7" s="6">
        <v>0</v>
      </c>
      <c r="R7" s="6">
        <v>0</v>
      </c>
    </row>
    <row r="8" spans="1:18" ht="44.25" customHeight="1">
      <c r="A8" s="9" t="s">
        <v>6</v>
      </c>
      <c r="B8" s="9" t="s">
        <v>23</v>
      </c>
      <c r="C8" s="10">
        <f>D8+G8</f>
        <v>9095110</v>
      </c>
      <c r="D8" s="10">
        <v>9095110</v>
      </c>
      <c r="E8" s="10">
        <v>7730844</v>
      </c>
      <c r="F8" s="10">
        <v>1364266</v>
      </c>
      <c r="G8" s="10">
        <v>0</v>
      </c>
      <c r="H8" s="30"/>
      <c r="I8" s="31"/>
      <c r="J8" s="31"/>
      <c r="K8" s="31"/>
      <c r="L8" s="30"/>
      <c r="M8" s="6">
        <f>O7+R8</f>
        <v>5374383</v>
      </c>
      <c r="N8" s="33"/>
      <c r="O8" s="35"/>
      <c r="P8" s="10">
        <f>M8*85/100</f>
        <v>4568225.55</v>
      </c>
      <c r="Q8" s="6">
        <f>O7-P8</f>
        <v>806157.4500000002</v>
      </c>
      <c r="R8" s="6">
        <v>0</v>
      </c>
    </row>
    <row r="9" spans="1:18" ht="29.25" customHeight="1">
      <c r="A9" s="9" t="s">
        <v>13</v>
      </c>
      <c r="B9" s="9" t="s">
        <v>14</v>
      </c>
      <c r="C9" s="10">
        <f>D9+G9</f>
        <v>10748767</v>
      </c>
      <c r="D9" s="10">
        <v>10748767</v>
      </c>
      <c r="E9" s="10">
        <v>9136452</v>
      </c>
      <c r="F9" s="10">
        <v>1612315</v>
      </c>
      <c r="G9" s="10">
        <v>0</v>
      </c>
      <c r="H9" s="6">
        <f>I9+L9</f>
        <v>2500000</v>
      </c>
      <c r="I9" s="10">
        <v>2500000</v>
      </c>
      <c r="J9" s="10">
        <f>H9*85/100</f>
        <v>2125000</v>
      </c>
      <c r="K9" s="10">
        <f>I9-J9</f>
        <v>375000</v>
      </c>
      <c r="L9" s="6">
        <v>0</v>
      </c>
      <c r="M9" s="6">
        <f>O9+R9</f>
        <v>8248767</v>
      </c>
      <c r="N9" s="6"/>
      <c r="O9" s="11">
        <v>8248767</v>
      </c>
      <c r="P9" s="10">
        <f>M9*85/100</f>
        <v>7011451.95</v>
      </c>
      <c r="Q9" s="6">
        <f>O9-P9</f>
        <v>1237315.0499999998</v>
      </c>
      <c r="R9" s="6">
        <v>0</v>
      </c>
    </row>
    <row r="10" spans="1:18" ht="32.25" customHeight="1">
      <c r="A10" s="25" t="s">
        <v>20</v>
      </c>
      <c r="B10" s="26"/>
      <c r="C10" s="6" t="e">
        <f>#REF!+#REF!+#REF!+#REF!+C7+C8+C9+#REF!+#REF!+#REF!+#REF!+#REF!+#REF!</f>
        <v>#REF!</v>
      </c>
      <c r="D10" s="14">
        <f>SUM(D7:D9)</f>
        <v>21497533</v>
      </c>
      <c r="E10" s="14">
        <f aca="true" t="shared" si="0" ref="E10:O10">SUM(E7:E9)</f>
        <v>18272904</v>
      </c>
      <c r="F10" s="14">
        <f t="shared" si="0"/>
        <v>3224629</v>
      </c>
      <c r="G10" s="14">
        <f t="shared" si="0"/>
        <v>0</v>
      </c>
      <c r="H10" s="14">
        <f t="shared" si="0"/>
        <v>7874383</v>
      </c>
      <c r="I10" s="14">
        <f t="shared" si="0"/>
        <v>7874383</v>
      </c>
      <c r="J10" s="14">
        <f t="shared" si="0"/>
        <v>6693225.55</v>
      </c>
      <c r="K10" s="14">
        <f t="shared" si="0"/>
        <v>1181157.4500000002</v>
      </c>
      <c r="L10" s="14">
        <f t="shared" si="0"/>
        <v>0</v>
      </c>
      <c r="M10" s="14">
        <f t="shared" si="0"/>
        <v>13623150</v>
      </c>
      <c r="N10" s="19">
        <f t="shared" si="0"/>
        <v>0</v>
      </c>
      <c r="O10" s="15">
        <f>SUM(O7:O9)</f>
        <v>13623150</v>
      </c>
      <c r="P10" s="6" t="e">
        <f>#REF!+#REF!+#REF!+#REF!+P7+P8+P9+#REF!+#REF!+#REF!+#REF!+#REF!+#REF!</f>
        <v>#REF!</v>
      </c>
      <c r="Q10" s="6" t="e">
        <f>#REF!+#REF!+#REF!+#REF!+Q7+Q8+Q9+#REF!+#REF!+#REF!+#REF!+#REF!+#REF!</f>
        <v>#REF!</v>
      </c>
      <c r="R10" s="6" t="e">
        <f>#REF!+#REF!+#REF!+#REF!+R7+R8+R9+#REF!+#REF!+#REF!+#REF!+#REF!+#REF!</f>
        <v>#REF!</v>
      </c>
    </row>
    <row r="12" ht="15">
      <c r="A12" s="16"/>
    </row>
    <row r="13" spans="1:15" ht="30" customHeight="1">
      <c r="A13" s="24" t="s">
        <v>24</v>
      </c>
      <c r="B13" s="24"/>
      <c r="C13" s="24"/>
      <c r="D13" s="24"/>
      <c r="E13" s="24"/>
      <c r="F13" s="24"/>
      <c r="G13" s="24"/>
      <c r="H13" s="24"/>
      <c r="I13" s="24"/>
      <c r="J13" s="24"/>
      <c r="K13" s="24"/>
      <c r="L13" s="24"/>
      <c r="M13" s="24"/>
      <c r="N13" s="24"/>
      <c r="O13" s="24"/>
    </row>
  </sheetData>
  <sheetProtection/>
  <mergeCells count="16">
    <mergeCell ref="O7:O8"/>
    <mergeCell ref="I7:I8"/>
    <mergeCell ref="J7:J8"/>
    <mergeCell ref="K7:K8"/>
    <mergeCell ref="L7:L8"/>
    <mergeCell ref="N7:N8"/>
    <mergeCell ref="A1:R1"/>
    <mergeCell ref="A2:A3"/>
    <mergeCell ref="B2:B3"/>
    <mergeCell ref="N2:O2"/>
    <mergeCell ref="N3:O3"/>
    <mergeCell ref="A13:O13"/>
    <mergeCell ref="A10:B10"/>
    <mergeCell ref="A5:O5"/>
    <mergeCell ref="A6:O6"/>
    <mergeCell ref="H7:H8"/>
  </mergeCells>
  <printOptions/>
  <pageMargins left="0.31496062992125984" right="0.31496062992125984" top="0.5511811023622047" bottom="0.5511811023622047" header="0.31496062992125984" footer="0.31496062992125984"/>
  <pageSetup horizontalDpi="300" verticalDpi="300" orientation="portrait" paperSize="9" scale="70" r:id="rId1"/>
  <headerFooter>
    <oddHeader>&amp;C
&amp;R&amp;"Times New Roman,Regular"&amp;12Pielikums</oddHeader>
    <oddFooter>&amp;L&amp;"Times New Roman,Regular"&amp;12FMPapildp_060409_info; Izvērtējamās Eiropas Savienības struktūrfondu un Kohēzijas fonda aktivitātes&amp;R&amp;"Times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Eiropas Savienības fondu stratēģijas departaments</Manager>
  <Company>Finanšu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Informācija par darbības programmas "Infrastruktūra un pakalpojumi" Eiropas Savienības struktūrfondu un Kohēzijas fonda aktivitātēm, kuru īstenošana papildus izvērtēta saistībā ar ekonomisko situāciju valstī un kurām samazināts finansējuma apmērs, un kurām piešķirts papildus finansējums</dc:title>
  <dc:subject>Pielikums</dc:subject>
  <dc:creator>Anita Kalniņa</dc:creator>
  <cp:keywords/>
  <dc:description>Anita.Kalnina@fm.gov.lv
tālr.67083878
fakss: 67083915</dc:description>
  <cp:lastModifiedBy>AneteB</cp:lastModifiedBy>
  <cp:lastPrinted>2009-04-07T07:55:52Z</cp:lastPrinted>
  <dcterms:created xsi:type="dcterms:W3CDTF">2009-03-06T09:15:41Z</dcterms:created>
  <dcterms:modified xsi:type="dcterms:W3CDTF">2009-04-27T10:13:46Z</dcterms:modified>
  <cp:category/>
  <cp:version/>
  <cp:contentType/>
  <cp:contentStatus/>
</cp:coreProperties>
</file>