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6785" yWindow="65521" windowWidth="8430" windowHeight="11805" tabRatio="826" activeTab="0"/>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Accounting" sheetId="10" r:id="rId10"/>
    <sheet name="Translations" sheetId="11" state="hidden" r:id="rId11"/>
    <sheet name="VersionDocumentation" sheetId="12" state="hidden" r:id="rId12"/>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<sst xmlns="http://schemas.openxmlformats.org/spreadsheetml/2006/main" count="1452" uniqueCount="1394">
  <si>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</si>
  <si>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</si>
  <si>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If no, because.......</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</si>
  <si>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</si>
  <si>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</si>
  <si>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</si>
  <si>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</si>
  <si>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</si>
  <si>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</si>
  <si>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</si>
  <si>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</si>
  <si>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</si>
  <si>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</si>
  <si>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</si>
  <si>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</si>
  <si>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</si>
  <si>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</si>
  <si>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</si>
  <si>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</si>
  <si>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</si>
  <si>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</si>
  <si>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</si>
  <si>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</si>
  <si>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</si>
  <si>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</si>
  <si>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</si>
  <si>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</si>
  <si>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</si>
  <si>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</si>
  <si>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</si>
  <si>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</si>
  <si>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</si>
  <si>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</si>
  <si>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</si>
  <si>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</si>
  <si>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</si>
  <si>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</si>
  <si>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</si>
  <si>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</si>
  <si>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</si>
  <si>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</si>
  <si>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</si>
  <si>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</si>
  <si>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</si>
  <si>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</si>
  <si>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</si>
  <si>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</si>
  <si>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</si>
  <si>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</si>
  <si>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</si>
  <si>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</si>
  <si>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</si>
  <si>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</si>
  <si>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</si>
  <si>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</si>
  <si>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</si>
  <si>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</si>
  <si>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</si>
  <si>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</si>
  <si>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</si>
  <si>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</si>
  <si>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</si>
  <si>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</si>
  <si>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</si>
  <si>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</si>
  <si>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</si>
  <si>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</si>
  <si>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</si>
  <si>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</si>
  <si>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</si>
  <si>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</si>
  <si>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</si>
  <si>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</si>
  <si>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</si>
  <si>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</si>
  <si>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</si>
  <si>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</si>
  <si>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</si>
  <si>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</si>
  <si>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</si>
  <si>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</si>
  <si>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</si>
  <si>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</si>
  <si>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</si>
  <si>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</si>
  <si>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</si>
  <si>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</si>
  <si>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</si>
  <si>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</si>
  <si>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</si>
  <si>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</si>
  <si>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</si>
  <si>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</si>
  <si>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</si>
  <si>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</si>
  <si>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</si>
  <si>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</si>
  <si>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</si>
  <si>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</si>
  <si>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</si>
  <si>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</si>
  <si>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</si>
  <si>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</si>
  <si>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</si>
  <si>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</si>
  <si>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</si>
  <si>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</si>
  <si>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</si>
  <si>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</si>
  <si>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</si>
  <si>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</si>
  <si>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</si>
  <si>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</si>
  <si>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</si>
  <si>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</si>
  <si>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</si>
  <si>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</si>
  <si>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</si>
  <si>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</si>
  <si>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</si>
  <si>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</si>
  <si>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</si>
  <si>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</si>
  <si>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</si>
  <si>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</si>
  <si>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</si>
  <si>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</si>
  <si>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</si>
  <si>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</si>
  <si>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</si>
  <si>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</si>
  <si>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</si>
  <si>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</si>
  <si>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</si>
  <si>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</si>
  <si>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</si>
  <si>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</si>
  <si>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</si>
  <si>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</si>
  <si>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</si>
  <si>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</si>
  <si>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</si>
  <si>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</si>
  <si>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</si>
  <si>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</si>
  <si>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</si>
  <si>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</si>
  <si>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</si>
  <si>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</si>
  <si>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</si>
  <si>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</si>
  <si>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</si>
  <si>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</si>
  <si>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</si>
  <si>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</si>
  <si>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</si>
  <si>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</si>
  <si>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</si>
  <si>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</si>
  <si>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</si>
  <si>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</si>
  <si>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</si>
  <si>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</si>
  <si>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</si>
  <si>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</si>
  <si>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</si>
  <si>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</si>
  <si>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</si>
  <si>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</si>
  <si>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</si>
  <si>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</si>
  <si>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</si>
  <si>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</si>
  <si>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</si>
  <si>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</si>
  <si>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Name of EU ETS (lead) auditor(s)/ technical experts undertaking site visit(s):</t>
  </si>
  <si>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</si>
  <si>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</si>
  <si>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</si>
  <si>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</si>
  <si>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</si>
  <si>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</si>
  <si>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</si>
  <si>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</si>
  <si>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</si>
  <si>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</si>
  <si>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</si>
  <si>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</si>
  <si>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</si>
  <si>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</si>
  <si>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</si>
  <si>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</si>
  <si>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</si>
  <si>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</si>
  <si>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</si>
  <si>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</si>
  <si>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</si>
  <si>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</si>
  <si>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</si>
  <si>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</si>
  <si>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</si>
  <si>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</si>
  <si>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</si>
  <si>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</si>
  <si>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</si>
  <si>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</si>
  <si>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</si>
  <si>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</si>
  <si>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</si>
  <si>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</si>
  <si>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</si>
  <si>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</si>
  <si>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</si>
  <si>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</si>
  <si>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</si>
  <si>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</si>
  <si>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</si>
  <si>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</si>
  <si>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</si>
  <si>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</si>
  <si>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</si>
  <si>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</si>
  <si>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</si>
  <si>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</si>
  <si>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</si>
  <si>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</si>
  <si>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</si>
  <si>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</si>
  <si>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</si>
  <si>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</si>
  <si>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</si>
  <si>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</si>
  <si>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</si>
  <si>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</si>
  <si>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</si>
  <si>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</si>
  <si>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</si>
  <si>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</si>
  <si>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</si>
  <si>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</si>
  <si>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</si>
  <si>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</si>
  <si>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</si>
  <si>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</si>
  <si>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</si>
  <si>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</si>
  <si>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</si>
  <si>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</si>
  <si>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</si>
  <si>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</si>
  <si>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</si>
  <si>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</si>
  <si>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Gas/Diesel/Coal/HFO/etc….. &lt;please state which fuel type(s) apply to the Operator&gt;&lt; Please note that this line requires entry of a list of FUEL types (e.g. refinery fuel gas, coal etc) ONLY.  It is not required to list all individual EMISSIONS sources</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</si>
  <si>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</si>
  <si>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</si>
  <si>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</si>
  <si>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</si>
  <si>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</si>
  <si>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</si>
  <si>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</si>
  <si>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</si>
  <si>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</si>
  <si>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</si>
  <si>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</si>
  <si>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</si>
  <si>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</si>
  <si>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</si>
  <si>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</si>
  <si>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</si>
  <si>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</si>
  <si>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</si>
  <si>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</si>
  <si>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</si>
  <si>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</si>
  <si>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</si>
  <si>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</si>
  <si>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</si>
  <si>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</si>
  <si>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</si>
  <si>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</si>
  <si>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</si>
  <si>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</si>
  <si>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</si>
  <si>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</si>
  <si>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</si>
  <si>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</si>
  <si>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</si>
  <si>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</si>
  <si>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</si>
  <si>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</si>
  <si>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</si>
  <si>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</si>
  <si>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</si>
  <si>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</si>
  <si>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</si>
  <si>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</si>
  <si>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</si>
  <si>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</si>
  <si>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</si>
  <si>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</si>
  <si>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</si>
  <si>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</si>
  <si>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</si>
  <si>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</si>
  <si>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</si>
  <si>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</si>
  <si>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</si>
  <si>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</si>
  <si>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</si>
  <si>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</si>
  <si>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</si>
  <si>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</si>
  <si>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</si>
  <si>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</si>
  <si>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Name of National AB or verifier Certifying National Authority:</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</si>
  <si>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</si>
  <si>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</si>
  <si>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</si>
  <si>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</si>
  <si>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</si>
  <si>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</si>
  <si>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</si>
  <si>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</si>
  <si>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</si>
  <si>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</si>
  <si>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</si>
  <si>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</si>
  <si>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</si>
  <si>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</si>
  <si>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</si>
  <si>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</si>
  <si>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</si>
  <si>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</si>
  <si>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</si>
  <si>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</si>
  <si>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</si>
  <si>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</si>
  <si>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</si>
  <si>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</si>
  <si>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</si>
  <si>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</si>
  <si>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</si>
  <si>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</si>
  <si>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</si>
  <si>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</si>
  <si>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</si>
  <si>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</si>
  <si>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</si>
  <si>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</si>
  <si>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</si>
  <si>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</si>
  <si>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</si>
  <si>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</si>
  <si>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</si>
  <si>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</si>
  <si>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</si>
  <si>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</si>
  <si>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</si>
  <si>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</si>
  <si>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</si>
  <si>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</si>
  <si>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</si>
  <si>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</si>
  <si>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</si>
  <si>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</si>
  <si>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</si>
  <si>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</si>
  <si>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</si>
  <si>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</si>
  <si>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</si>
  <si>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</si>
  <si>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</si>
  <si>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</si>
  <si>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</si>
  <si>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</si>
  <si>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</si>
  <si>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</si>
  <si>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</si>
  <si>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</si>
  <si>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</si>
  <si>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</si>
  <si>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</si>
  <si>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</si>
  <si>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</si>
  <si>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</si>
  <si>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</si>
  <si>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</si>
  <si>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</si>
  <si>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</si>
  <si>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</si>
  <si>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</si>
  <si>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</si>
  <si>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</si>
  <si>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</si>
  <si>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</si>
  <si>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</si>
  <si>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</si>
  <si>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</si>
  <si>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</si>
  <si>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</si>
  <si>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</si>
  <si>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</si>
  <si>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</si>
  <si>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</si>
  <si>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</si>
  <si>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</si>
  <si>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</si>
  <si>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</si>
  <si>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</si>
  <si>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</si>
  <si>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</si>
  <si>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</si>
  <si>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</si>
  <si>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</si>
  <si>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</si>
  <si>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</si>
  <si>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</si>
  <si>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</si>
  <si>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</si>
  <si>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</si>
  <si>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</si>
  <si>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</si>
  <si>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</si>
  <si>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</si>
  <si>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</si>
  <si>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</si>
  <si>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</si>
  <si>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</si>
  <si>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</si>
  <si>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</si>
  <si>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</si>
  <si>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</si>
  <si>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</si>
  <si>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</si>
  <si>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</si>
  <si>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</si>
  <si>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</si>
  <si>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</si>
  <si>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</si>
  <si>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</si>
  <si>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</si>
  <si>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</si>
  <si>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</si>
  <si>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</si>
  <si>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</si>
  <si>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</si>
  <si>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</si>
  <si>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</si>
  <si>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</si>
  <si>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</si>
  <si>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</si>
  <si>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</si>
  <si>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</si>
  <si>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</si>
  <si>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</si>
  <si>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</si>
  <si>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</si>
  <si>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</si>
  <si>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</si>
  <si>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</si>
  <si>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</si>
  <si>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</si>
  <si>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</si>
  <si>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</si>
  <si>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</si>
  <si>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</si>
  <si>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</si>
  <si>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</si>
  <si>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</si>
  <si>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</si>
  <si>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</si>
  <si>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</si>
  <si>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</si>
  <si>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</si>
  <si>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</si>
  <si>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</si>
  <si>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</si>
  <si>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</si>
  <si>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</si>
  <si>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</si>
  <si>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</si>
  <si>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</si>
  <si>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</si>
  <si>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</si>
  <si>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</si>
  <si>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</si>
  <si>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</si>
  <si>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</si>
  <si>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</si>
  <si>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</si>
  <si>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</si>
  <si>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</si>
  <si>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</si>
  <si>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</si>
  <si>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</si>
  <si>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</si>
  <si>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</si>
  <si>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</si>
  <si>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</si>
  <si>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</si>
  <si>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</si>
  <si>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</si>
  <si>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</si>
  <si>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</si>
  <si>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</si>
  <si>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</si>
  <si>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</si>
  <si>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</si>
  <si>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</si>
  <si>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</si>
  <si>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</si>
  <si>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</si>
  <si>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</si>
  <si>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</si>
  <si>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</si>
  <si>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</si>
  <si>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</si>
  <si>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</si>
  <si>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</si>
  <si>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</si>
  <si>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</si>
  <si>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</si>
  <si>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</si>
  <si>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</si>
  <si>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</si>
  <si>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</si>
  <si>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</si>
  <si>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</si>
  <si>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</si>
  <si>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</si>
  <si>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</si>
  <si>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</si>
  <si>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</si>
  <si>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</si>
  <si>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</si>
  <si>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</si>
  <si>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</si>
  <si>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</si>
  <si>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</si>
  <si>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</si>
  <si>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</si>
  <si>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</si>
  <si>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</si>
  <si>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</si>
  <si>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</si>
  <si>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</si>
  <si>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</si>
  <si>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</si>
  <si>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</si>
  <si>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</si>
  <si>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</si>
  <si>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</si>
  <si>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</si>
  <si>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</si>
  <si>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</si>
  <si>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</si>
  <si>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</si>
  <si>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</si>
  <si>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</si>
  <si>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</si>
  <si>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</si>
  <si>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</si>
  <si>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</si>
  <si>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</si>
  <si>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</si>
  <si>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</si>
  <si>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</si>
  <si>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</si>
  <si>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</si>
  <si>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</si>
  <si>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</si>
  <si>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</si>
  <si>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</si>
  <si>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</si>
  <si>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</si>
  <si>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</si>
  <si>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</si>
  <si>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</si>
  <si>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</si>
  <si>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</si>
  <si>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</si>
  <si>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</si>
  <si>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</si>
  <si>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</si>
  <si>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</si>
  <si>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</si>
  <si>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</si>
  <si>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</si>
  <si>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</si>
  <si>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</si>
  <si>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</si>
  <si>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</si>
  <si>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</si>
  <si>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</si>
  <si>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</si>
  <si>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</si>
  <si>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</si>
  <si>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</si>
  <si>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</si>
  <si>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</si>
  <si>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</si>
  <si>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</si>
  <si>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</si>
  <si>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</si>
  <si>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</si>
  <si>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</si>
  <si>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</si>
  <si>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</si>
  <si>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</si>
  <si>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</si>
  <si>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</si>
  <si>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</si>
  <si>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</si>
  <si>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</si>
  <si>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</si>
  <si>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</si>
  <si>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</si>
  <si>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</si>
  <si>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</si>
  <si>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</si>
  <si>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</si>
  <si>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</si>
  <si>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</si>
  <si>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</si>
  <si>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</si>
  <si>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</si>
  <si>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</si>
  <si>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</si>
  <si>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</si>
  <si>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</si>
  <si>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</si>
  <si>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</si>
  <si>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</si>
  <si>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</si>
  <si>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</si>
  <si>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</si>
  <si>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</si>
  <si>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</si>
  <si>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</si>
  <si>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</si>
  <si>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</si>
  <si>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</si>
  <si>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</si>
  <si>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</si>
  <si>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</si>
  <si>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</si>
  <si>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</si>
  <si>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</si>
  <si>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</si>
  <si>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</si>
  <si>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</si>
  <si>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</si>
  <si>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</si>
  <si>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</si>
  <si>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</si>
  <si>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</si>
  <si>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</si>
  <si>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</si>
  <si>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</si>
  <si>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</si>
  <si>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</si>
  <si>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</si>
  <si>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</si>
  <si>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</si>
  <si>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</si>
  <si>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</si>
  <si>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</si>
  <si>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</si>
  <si>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</si>
  <si>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</si>
  <si>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</si>
  <si>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</si>
  <si>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</si>
  <si>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</si>
  <si>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</si>
  <si>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</si>
  <si>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</si>
  <si>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</si>
  <si>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</si>
  <si>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</si>
  <si>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</si>
  <si>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</si>
  <si>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</si>
  <si>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</si>
  <si>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</si>
  <si>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</si>
  <si>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</si>
  <si>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</si>
  <si>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</si>
  <si>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</si>
  <si>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</si>
  <si>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</si>
  <si>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</si>
  <si>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</si>
  <si>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</si>
  <si>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</si>
  <si>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</si>
  <si>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</si>
  <si>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</si>
  <si>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</si>
  <si>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</si>
  <si>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</si>
  <si>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</si>
  <si>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</si>
  <si>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</si>
  <si>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</si>
  <si>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</si>
  <si>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</si>
  <si>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</si>
  <si>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</si>
  <si>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</si>
  <si>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</si>
  <si>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</si>
  <si>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</si>
  <si>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</si>
  <si>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</si>
  <si>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</si>
  <si>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</si>
  <si>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</si>
  <si>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</si>
  <si>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</si>
  <si>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</si>
  <si>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</si>
  <si>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</si>
  <si>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</si>
  <si>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</si>
  <si>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</si>
  <si>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</si>
  <si>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</si>
  <si>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</si>
  <si>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</si>
  <si>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</si>
  <si>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</si>
  <si>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</si>
  <si>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</si>
  <si>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</si>
  <si>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</si>
  <si>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</si>
  <si>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</si>
  <si>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</si>
  <si>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</si>
  <si>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</si>
  <si>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</si>
  <si>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</si>
  <si>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</si>
  <si>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</si>
  <si>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</si>
  <si>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</si>
  <si>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</si>
  <si>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</si>
  <si>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</si>
  <si>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</si>
  <si>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</si>
  <si>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</si>
  <si>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</si>
  <si>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</si>
  <si>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</si>
  <si>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</si>
  <si>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</si>
  <si>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</si>
  <si>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</si>
  <si>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</si>
  <si>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</si>
  <si>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</si>
  <si>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</si>
  <si>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</si>
  <si>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</si>
  <si>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</si>
  <si>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</si>
  <si>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</si>
  <si>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</si>
  <si>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</si>
  <si>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</si>
  <si>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</si>
  <si>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</si>
  <si>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</si>
  <si>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</si>
  <si>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</si>
  <si>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</si>
  <si>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</si>
  <si>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</si>
  <si>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</si>
  <si>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</si>
  <si>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</si>
  <si>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</si>
  <si>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</si>
  <si>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</si>
  <si>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</si>
  <si>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</si>
  <si>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</si>
  <si>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</si>
  <si>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</si>
  <si>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</si>
  <si>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</si>
  <si>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</si>
  <si>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</si>
  <si>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</si>
  <si>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</si>
  <si>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</si>
  <si>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</si>
  <si>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</si>
  <si>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</si>
  <si>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</si>
  <si>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</si>
  <si>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</si>
  <si>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</si>
  <si>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</si>
  <si>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</si>
  <si>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</si>
  <si>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</si>
  <si>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</si>
  <si>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</si>
  <si>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</si>
  <si>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</si>
  <si>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</si>
  <si>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</si>
  <si>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</si>
  <si>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</si>
  <si>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</si>
  <si>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</si>
  <si>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</si>
  <si>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</si>
  <si>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</si>
  <si>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</si>
  <si>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</si>
  <si>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</si>
  <si>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</si>
  <si>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</si>
  <si>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</si>
  <si>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</si>
  <si>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</si>
  <si>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</si>
  <si>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</si>
  <si>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</si>
  <si>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</si>
  <si>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</si>
  <si>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</si>
  <si>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</si>
  <si>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</si>
  <si>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</si>
  <si>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</si>
  <si>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</si>
  <si>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</si>
  <si>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</si>
  <si>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</si>
  <si>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</si>
  <si>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</si>
  <si>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</si>
  <si>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</si>
  <si>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</si>
  <si>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</si>
  <si>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</si>
  <si>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</si>
  <si>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</si>
  <si>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</si>
  <si>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</si>
  <si>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</si>
  <si>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</si>
  <si>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</si>
  <si>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</si>
  <si>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</si>
  <si>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</si>
  <si>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</si>
  <si>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</si>
  <si>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</si>
  <si>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</si>
  <si>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</si>
  <si>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</si>
  <si>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</si>
  <si>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</si>
  <si>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</si>
  <si>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</si>
  <si>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</si>
  <si>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</si>
  <si>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</si>
  <si>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</si>
  <si>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</si>
  <si>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</si>
  <si>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</si>
  <si>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</si>
  <si>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</si>
  <si>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</si>
  <si>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</si>
  <si>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</si>
  <si>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</si>
  <si>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</si>
  <si>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</si>
  <si>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</si>
  <si>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</si>
  <si>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</si>
  <si>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</si>
  <si>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</si>
  <si>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</si>
  <si>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</si>
  <si>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</si>
  <si>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</si>
  <si>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</si>
  <si>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</si>
  <si>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</si>
  <si>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</si>
  <si>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</si>
  <si>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</si>
  <si>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</si>
  <si>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</si>
  <si>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</si>
  <si>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</si>
  <si>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</si>
  <si>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</si>
  <si>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</si>
  <si>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</si>
  <si>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</si>
  <si>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</si>
  <si>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</si>
  <si>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</si>
  <si>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</si>
  <si>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</si>
  <si>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</si>
  <si>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</si>
  <si>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</si>
  <si>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</si>
  <si>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</si>
  <si>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</si>
  <si>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</si>
  <si>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</si>
  <si>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</si>
  <si>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</si>
  <si>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</si>
  <si>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</si>
  <si>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</si>
  <si>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</si>
  <si>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</si>
  <si>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</si>
  <si>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</si>
  <si>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</si>
  <si>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</si>
  <si>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</si>
  <si>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</si>
  <si>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</si>
  <si>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</si>
  <si>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</si>
  <si>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</si>
  <si>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</si>
  <si>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</si>
  <si>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</si>
  <si>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</si>
  <si>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</si>
  <si>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</si>
  <si>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</si>
  <si>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</si>
  <si>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</si>
  <si>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</si>
  <si>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</si>
  <si>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</si>
  <si>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</si>
  <si>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</si>
  <si>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 xml:space="preserve">&lt; please ensure full titling etc is provided.  If more than one methodology (such as calculation or a combination of methodologies are being used) please clearly define which source streams relate to each methodology. </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</si>
  <si>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</si>
  <si>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</si>
  <si>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</si>
  <si>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</si>
  <si>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</si>
  <si>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</si>
  <si>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</si>
  <si>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</si>
  <si>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</si>
  <si>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a data gap method as required by Article 65 MRR</t>
  </si>
  <si>
    <t>4.</t>
  </si>
  <si>
    <t>5.</t>
  </si>
  <si>
    <t>6.</t>
  </si>
  <si>
    <t>7.</t>
  </si>
  <si>
    <t>8.</t>
  </si>
  <si>
    <t>9.</t>
  </si>
  <si>
    <t>10.</t>
  </si>
  <si>
    <t>#</t>
  </si>
  <si>
    <t>Installations</t>
  </si>
  <si>
    <t>Findings</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</si>
  <si>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</si>
  <si>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</si>
  <si>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</si>
  <si>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</si>
  <si>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</si>
  <si>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</si>
  <si>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the national Accreditation Body's name e.g. UKAS if verifier is accredited; insert name of the Certifying National Authority if the verifier is certified under AVR Article 54(2).&gt;</t>
  </si>
  <si>
    <t>&lt; insert reasons why the emissions report is not complete and state whether there are data gaps that have used an alternate methodology or simplified approach&gt;</t>
  </si>
  <si>
    <t>Yes / No &lt; Noting the MRR definition of 'site' for aviation, E.g. because the emissions calculation and information management processes are elsewhere.   See relevant guidance developed by the European Commission Services</t>
  </si>
  <si>
    <t>&lt; insert the National Accreditation Body's name e.g. UKAS if verifier is accredited; insert name of the Certifying National Authority if the verifier is certified under AVR Article 54(2).&gt;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</si>
  <si>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</si>
  <si>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</si>
  <si>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</si>
  <si>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</si>
  <si>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</si>
  <si>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</si>
  <si>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</si>
  <si>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&lt;please also include confirmation of compliance with the rule that biofuels or bioliquids, for which an emission factor of zero is claimed, meets the EU sustainability criteria&gt;</t>
  </si>
  <si>
    <t>&lt; insert reasons why the rule is not complied with&gt;</t>
  </si>
  <si>
    <t>yes or no &lt; E.g. because the emissions calculation and information management processes are elsewhere.  E.g. installation is unmanned and all meters are read by remote telemetry. Please see relevant guidance developed by European Commission Services.</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</si>
  <si>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</si>
  <si>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</si>
  <si>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If yes</t>
    </r>
    <r>
      <rPr>
        <i/>
        <sz val="10"/>
        <color indexed="32"/>
        <rFont val="Arial"/>
        <family val="2"/>
      </rPr>
      <t xml:space="preserve"> &lt; insert date of visit&gt;</t>
    </r>
  </si>
  <si>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</si>
  <si>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</si>
  <si>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</si>
  <si>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</si>
  <si>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&lt;insert name&gt;</t>
  </si>
  <si>
    <t>&lt;enter N/A if the site is not physically visited&gt;</t>
  </si>
  <si>
    <r>
      <t xml:space="preserve">if no, </t>
    </r>
    <r>
      <rPr>
        <i/>
        <sz val="10"/>
        <color indexed="32"/>
        <rFont val="Arial"/>
        <family val="2"/>
      </rPr>
      <t>insert brief reasons why visit was not considered necessary</t>
    </r>
  </si>
  <si>
    <t>&lt;please confirm that biofuels for aviation for which an emission factor of zero is claimed, meets the EU sustainability criteria. If zero rating is not claimed or if this concerns verification of tonne-kilometre data, enter N/A&gt;</t>
  </si>
  <si>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</si>
  <si>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</si>
  <si>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</si>
  <si>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</si>
  <si>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</si>
  <si>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</si>
  <si>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</si>
  <si>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</si>
  <si>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</si>
  <si>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This is the version of the Verification Report template, as unanimously re-endorsed by the Climate Change Committee by written procedure in August 2016.</t>
  </si>
  <si>
    <t>re-endorsed by CCC incl. Updates</t>
  </si>
  <si>
    <t xml:space="preserve">VERIFIKĀCIJAS ZIŅOJUMS </t>
  </si>
  <si>
    <t>Operatora emisiju ziņojumu un gaisa kuģu ekspluatanta emisiju ziņojumu un tonnkilometru ziņojumu verifikācijai</t>
  </si>
  <si>
    <t>Pirms faila izmantošanas izpildiet šos norādījumus:</t>
  </si>
  <si>
    <t>a) Rūpīgi izlasiet sadaļu „Kā lietot šo failu”. Tajā sniegti norādījumi veidnes aizpildīšanai.</t>
  </si>
  <si>
    <t>b) Noskaidrojiet, kurā kompetentajā iestādē (KI) operatoram vai gaisa kuģu ekspluatantam, kura ziņojumu verificējat, ir jāiesniedz verificētais emisiju ziņojums vai tonnkilometru ziņojums. Ievērojiet, ka „dalībvalstis” šajā gadījumā ir visas ES ETS iesaistītās valstis, nevis tikai ES dalībvalstis.</t>
  </si>
  <si>
    <t>c) Apskatiet KI tīmekļa vietni vai sazinieties tieši ar KI, lai uzzinātu, vai jums ir pareizā veidnes versija. Veidnes versija (t.i., atsauces faila nosaukums) ir skaidri norādīta šī faila titullapā.</t>
  </si>
  <si>
    <t>d) Atsevišķas dalībvalstis var noteikt, lai izmantojat alternatīvu sistēmu, piemēram, nevis izklājlapas, bet gan interneta veidlapas. Noskaidrojiet, kādas prasības ir jūsu dalībvalstī. Šajā gadījumā KI sniegs jums papildinformāciju.</t>
  </si>
  <si>
    <t>Iet uz „Kā lietot šo failu”</t>
  </si>
  <si>
    <t>Norādījumi un nosacījumi</t>
  </si>
  <si>
    <t xml:space="preserve">Direktīvas 2003/87/EK 15. pants nosaka, ka dalībvalstīm jānodrošina, lai ziņojumus, ko operatori un gaisa kuģu operatori iesniedz saskaņā ar minētās direktīvas 14. pantu, verificētu [pārbaudītu] saskaņā ar Komisijas Regulu (ES) Nr. 600/2012 par siltumnīcefekta gāzu ziņojumu un tonnkilometru ziņojumu verifikāciju un par verificētāju akreditāciju saskaņā ar Eiropas Parlamenta un Padomes Direktīvu 2003/87/EK. </t>
  </si>
  <si>
    <t>Direktīvu var lejupielādēt no šādas tīmekļa vietnes:</t>
  </si>
  <si>
    <t xml:space="preserve">http://eur-lex.europa.eu/LexUriServ/LexUriServ.do?uri=CONSLEG:2003L0087:20090625:LV:PDF </t>
  </si>
  <si>
    <t>Akreditācijas un verifikācijas regulā (Komisijas Regula (ES) Nr. 600/2012 (turpmāk „AVR”)) ir definētas sīkākas prasības par verificētāju akreditāciju un emisiju ziņojumu un tonnkilometru ziņojumu verifikāciju.</t>
  </si>
  <si>
    <t xml:space="preserve">AVR var lejupielādēt no šādas tīmekļa vietnes: </t>
  </si>
  <si>
    <t xml:space="preserve">http://eur-lex.europa.eu/LexUriServ/LexUriServ.do?uri=OJ:L:2012:181:0001:0029:LV:PDF.  </t>
  </si>
  <si>
    <t>AVR 6. pantā izklāstīts verifikācijas mērķis, proti, nodrošināt, ka informācija emisiju un tonnkilometru ziņojumos ir uzticama.</t>
  </si>
  <si>
    <t>Verificēts emisiju ziņojums lietotājiem ir uzticams. Tas patiesi atspoguļo to, kas tajā jāuzrāda vai kā uzrādīšanu var pamatoti sagaidīt. Emisijas ziņojumu verifikācijas process ir efektīvs un drošs līdzeklis, kas papildina kvalitātes nodrošināšanas un kvalitātes kontroles procedūras, sniedzot informāciju, ko operators vai gaisa kuģu ekspluatants var izmantot emisiju monitoringa un ziņošanas pilnveidošanai.</t>
  </si>
  <si>
    <t>Bez tam saskaņā ar Direktīvas 2003/87/EK V pielikuma un AVR principiem verificētājam jāpiemēro uz risku balstīta pieeja, lai sagatavotu verifikācijas atzinumu, kur ar pamatotu pārliecību secināts, ka emisiju ziņojums vai tonnkilometru ziņojums nesatur būtiski nepatiesus apgalvojumus un ka ziņojumu var verificēt kā apmierinošu.</t>
  </si>
  <si>
    <t>27. panta 1. punkts nosaka, ka secinājumus par operatora vai gaisa kuģu ekspluatanta ziņojumu un verifikācijas atzinumu iekļauj verifikācijas ziņojumā.</t>
  </si>
  <si>
    <t xml:space="preserve">Pamatojoties uz verifikācijas laikā savākto informāciju, verificētājs izsniedz operatoram vai gaisa kuģu ekspluatantam verifikācijas ziņojumu par katru verifikācijā ietverto emisiju ziņojumu vai tonnkilometru ziņojumu. </t>
  </si>
  <si>
    <t xml:space="preserve">AVR 27. panta 2. punkts nosaka: </t>
  </si>
  <si>
    <t xml:space="preserve">Operators vai gaisa kuģu ekspluatants iesniedz verifikācijas ziņojumu kompetentajai iestādei kopā ar attiecīgo operatora vai gaisa kuģu ekspluatanta ziņojumu. </t>
  </si>
  <si>
    <t>Šis fails ir verifikācijas ziņojuma veidne, ko izstrādājuši Komisijas dienesti, sagatavodami norāžu dokumentus un elektroniskas veidnes, lai nodrošinātu saskaņotu AVR interpretāciju visā ES. Veidne sagatavota, lai nodrošinātu standartizētu, saskaņotu un konsekventu veidu, kā ziņot par operatora gada emisiju ziņojuma verifikāciju un par gaisa kuģu ekspluatanta emisiju ziņojuma un tonnkilometru ziņojuma verifikāciju.  Šī verifikācijas ziņojuma veidne atspoguļo Komisijas dienestu viedokli tā publicēšanas laikā.</t>
  </si>
  <si>
    <t>Verifikācijas ziņojuma veidne sagatavota tā, lai būtu ievērotas AVR 27. panta prasības, AVR 4. pantā minētie harmonizētie standarti (EN ISO 14065) un specifiskās prasības verificētājiem, kas sniedz apliecinājumus par finansiālajiem aspektiem.  Tās pamatā ir šīs prasības un atzīta paraugprakse.</t>
  </si>
  <si>
    <t>Norādījumi par šīs verifikācijas ziņojuma veidnes saturu ir atrodami norāžu dokumentā par verifikācijas ziņojumu. Aizpildot verifikācijas ziņojuma veidni, iepazīstieties ar šo norāžu dokumentu.</t>
  </si>
  <si>
    <t>Visi Komisijas dienestu sagatavotie norāžu dokumenti un veidnes par AVR atrodami šajā vietnē:</t>
  </si>
  <si>
    <t>Informācijas avoti</t>
  </si>
  <si>
    <t>ES tīmekļa vietnes:</t>
  </si>
  <si>
    <t>ES tiesību akti:</t>
  </si>
  <si>
    <t>http://eur-lex.europa.eu/lv/index.htm</t>
  </si>
  <si>
    <t>Vispārīga informācija par ES ETS:</t>
  </si>
  <si>
    <t xml:space="preserve">Monitorings un ziņošana ES ETS: 
</t>
  </si>
  <si>
    <t>Citas tīmekļa vietnes:</t>
  </si>
  <si>
    <t>www.latak.lv</t>
  </si>
  <si>
    <t>Palīdzības dienests:</t>
  </si>
  <si>
    <t>Dalībvalstu specifiski norādījumi uzskaitīti šeit:</t>
  </si>
  <si>
    <t>Valodas versija:</t>
  </si>
  <si>
    <t>Atsauces faila nosaukums:</t>
  </si>
  <si>
    <t>Šī ir verifikācijas ziņojuma veidnes jaunākā versija, ko apstiprinājusi Klimata pārmaiņu komiteja 2016. gada augustā.</t>
  </si>
  <si>
    <t xml:space="preserve">latak@latak.lv;
Fricis.Rumnieks@varam.gov.lv
</t>
  </si>
  <si>
    <t>Kā lietot šo failu</t>
  </si>
  <si>
    <t>Šī verifikācijas ziņojuma veidne satur šādas lapas, kas ir nesaraujami saistītas savā starpā:</t>
  </si>
  <si>
    <t>Atzinums (iekārta)</t>
  </si>
  <si>
    <t>Oficiāls atzinums, kas jāparaksta verificētāja pilnvarotai personai</t>
  </si>
  <si>
    <t>Atzinums (aviācija)</t>
  </si>
  <si>
    <t>1. pielikums: KONSTATĒJUMI</t>
  </si>
  <si>
    <t>Te uzskaita visus neizlabotos nepatiesos apgalvojumus, neatbilstības un neievērošanu, kā arī verifikācijā konstatētās nozīmīgākās uzlabojumu iespējas</t>
  </si>
  <si>
    <t>2. pielikums: DARBA PAMATS</t>
  </si>
  <si>
    <t>Papildu un cita informācija, kas ir nozīmīga atzinuma sagatavošanā, piemēram, verifikācijas procesa vadības kritēriji (akreditācijas/sertifikācijas noteikumi u.c.) un kritēriji, pēc kuriem notiek verifikācija (ES ETS noteikumi u.c.).</t>
  </si>
  <si>
    <t xml:space="preserve">3. pielikums: IZMAIŅAS </t>
  </si>
  <si>
    <t>Kopsavilkums par jebkādiem specifiskiem nosacījumiem, variācijām, izmaiņām vai precizējumiem, ko apstiprinājusi vai piemērojusi kompetentā iestāde pēc tam, kad izsniegta siltumnīcefekta gāzu emisiju atļauja, un kas NAV iekļauti atkārtoti izdotā atļaujā un monitoringa plānā verifikācijas pabeigšanas brīdī. 
UN
Kopsavilkums par visām būtiskām, verificētāja konstatētām izmaiņām, par kurām NAV paziņots kompetentajai iestādei līdz ziņošanas gada 31.decembrim.</t>
  </si>
  <si>
    <t>Krāsu kodi</t>
  </si>
  <si>
    <t>Aizpildiet visas dzeltenās veidnes šūnas, pēc vajadzības dzēšot vai mainot tajā jau esošo tekstu un ievērojot norādījumus šūnas labajā pusē.  Ja vajadzīgs vairāk vietas, zemāk ievietojiet papildu rindu un sapludiniet šūnas.  Ja kādā lapā ievietojat rindiņas, pārliecinieties, ka lapu var pareizi izdrukāt un vajadzības gadījumā atiestatiet drukas apgabalu.</t>
  </si>
  <si>
    <t>Atjauniniet zilās šūnas, lai tiktu izvēlēti tikai tie kritēriju atsauces dokumenti, kas attiecas uz jūsu verificētāju un šo verifikāciju.</t>
  </si>
  <si>
    <t>Citi norādījumi vai piezīmes pēc vajadzības ir šūnu labajā pusē un tie jāizlasa PIRMS veidnes aizpildīšanas. Lapas formāts iestatīts tā, lai varētu izdrukāt tikai attiecīgās atzinuma un pielikumu daļas, bet NE norādījumu sleju.</t>
  </si>
  <si>
    <t xml:space="preserve">Atzinuma un trīs pielikumu saturs jānokopē un jāielīmē attiecīgajās sadaļās gada emisiju ziņošanas veidnē (.xls).  Tad operatoram kompetentajai iestādei jāiesniedz viss verificēto emisiju ziņojums.  Nav iespējams izmantot Excel funkciju „Rediģēt/Pārvietot vai kopēt lapu”, jo darbgrāmata ir aizsargāta. </t>
  </si>
  <si>
    <t>Lai saglabātu sākotnējā verifikācijas atzinuma veidnes formātu, ieteicams katrā cilnē izvēlēties slejas A:C un tad, izmantojot kopēšanas un ielīmēšanas funkcijas, pārkopēt informāciju no vienas izklājlapas otrā.  NAV nepieciešams pārkopēt lapas „Norādījumi un nosacījumi” un „Kā lietot šo failu” no verifikācijas veidnes.</t>
  </si>
  <si>
    <t>Lai nodrošinātu, ka verifikācijas atzinuma un attiecīgo pielikumu saturs netiek nejauši mainīts pēc tam, kad tas iekopēts gada emisiju ziņojumā, ieteicams šīs cilnes aizsargāt ar Excel funkciju „Aizsargāt lapu” (izvēlne „Rīki").</t>
  </si>
  <si>
    <t>Ja lapas aizsargājat ar paroli, izmantojiet VIENU paroli visiem organizācijas sagatavotajiem atzinumiem.  Paroli nosūtiet arī kompetentajai iestādei, lai datus varētu ievadīt datubāzēs utml.</t>
  </si>
  <si>
    <t>NORĀDĪJUMI VERIFICĒTĀJIEM</t>
  </si>
  <si>
    <t>Neatkarīgs atzinums ar pamatotu pārliecību par verifikācijas ziņojumu — emisiju tirdzniecības sistēma</t>
  </si>
  <si>
    <t>Aizpildiet visas atzinuma veidnes dzeltenās šūnas, pēc vajadzības dzēšot vai mainot tajās jau esošo tekstu.  Ja vajadzīgs vairāk vietas, zemāk ievietojiet papildu rindu un sapludiniet šūnas.  Citi norādījumi vai piezīmes vajadzības gadījumā sniegti pie attiecīgajām rindiņām.  Sīkākas ziņas par verifikācijas pamatojumu utt. jāsniedz 2. pielikumā.</t>
  </si>
  <si>
    <t>ES ETS gada ziņojumi</t>
  </si>
  <si>
    <t>INFORMĀCIJA PAR OPERATORU</t>
  </si>
  <si>
    <t xml:space="preserve">Operatora nosaukums: </t>
  </si>
  <si>
    <t>&lt;ievadīt operatora nosaukumu&gt;</t>
  </si>
  <si>
    <t>Iekārtas nosaukums:</t>
  </si>
  <si>
    <t>Iekārtas adrese:</t>
  </si>
  <si>
    <t xml:space="preserve">Unikālais ID: </t>
  </si>
  <si>
    <t xml:space="preserve">SEG atļaujas Nr.: </t>
  </si>
  <si>
    <t>Attiecīgā apstiprinātā MP datums(-i) un katra plāna derīguma periods:</t>
  </si>
  <si>
    <t>Apstiprinošā kompetentā iestāde:</t>
  </si>
  <si>
    <t>Norādīt kompetento iestādi, kas atbildīga par monitoringa plāna un tā būtisku izmaiņu apstiprināšanu</t>
  </si>
  <si>
    <t>Kategorija:</t>
  </si>
  <si>
    <t>Vai iekārta ir „mazs emitētājs”?</t>
  </si>
  <si>
    <r>
      <t>Mazs emitētājs ir iekārta, kas gadā emitē mazāk par 25 kt CO</t>
    </r>
    <r>
      <rPr>
        <vertAlign val="subscript"/>
        <sz val="10"/>
        <color indexed="18"/>
        <rFont val="Arial"/>
        <family val="2"/>
      </rPr>
      <t>2e</t>
    </r>
    <r>
      <rPr>
        <sz val="10"/>
        <color indexed="18"/>
        <rFont val="Arial"/>
        <family val="2"/>
      </rPr>
      <t>.</t>
    </r>
  </si>
  <si>
    <t>1. pielikuma darbība:</t>
  </si>
  <si>
    <t>ZIŅAS PAR EMISIJĀM</t>
  </si>
  <si>
    <t>Ziņošanas gads:</t>
  </si>
  <si>
    <t>Atsauces dokuments:</t>
  </si>
  <si>
    <t>&lt;ievadiet emisiju ziņojuma faila nosaukumu, ieskaitot datumu un versijas Nr.&gt; Tam jābūt elektroniska faila nosaukumam un jāsatur datums un versijas Nr. atbilstoši failu nosaukumu veidošanas principiem</t>
  </si>
  <si>
    <t>Emisiju ziņojuma datums:</t>
  </si>
  <si>
    <t>&lt;ievadiet verificējamā ziņojuma datumu (tam jāatbilst tā ziņojuma datumam, kurā šis verifikācijas atzinums ir iekļauts/ziņojuma galīgās versijas datumam, ja ziņojums pārskatīts vai atjaunināts pirms galīgās verifikācijas&gt;</t>
  </si>
  <si>
    <r>
      <t>Procesa emisijas tCO</t>
    </r>
    <r>
      <rPr>
        <b/>
        <vertAlign val="subscript"/>
        <sz val="10"/>
        <rFont val="Arial"/>
        <family val="2"/>
      </rPr>
      <t>2e</t>
    </r>
    <r>
      <rPr>
        <b/>
        <sz val="10"/>
        <rFont val="Arial"/>
        <family val="2"/>
      </rPr>
      <t>:</t>
    </r>
  </si>
  <si>
    <t>&lt;ievadiet tikai skaitļus&gt;</t>
  </si>
  <si>
    <r>
      <t>Sadedzināšanas emisijas tCO</t>
    </r>
    <r>
      <rPr>
        <b/>
        <vertAlign val="subscript"/>
        <sz val="10"/>
        <rFont val="Arial"/>
        <family val="2"/>
      </rPr>
      <t>2e</t>
    </r>
    <r>
      <rPr>
        <b/>
        <sz val="10"/>
        <rFont val="Arial"/>
        <family val="2"/>
      </rPr>
      <t>:</t>
    </r>
  </si>
  <si>
    <r>
      <t>Kopējās emisijas tCO</t>
    </r>
    <r>
      <rPr>
        <b/>
        <vertAlign val="subscript"/>
        <sz val="10"/>
        <rFont val="Arial"/>
        <family val="2"/>
      </rPr>
      <t>2e</t>
    </r>
    <r>
      <rPr>
        <b/>
        <sz val="10"/>
        <rFont val="Arial"/>
        <family val="2"/>
      </rPr>
      <t>:</t>
    </r>
  </si>
  <si>
    <t>&lt;Šajā šūnā tiek automātiski saskaitīti iepriekšējās šūnās ievadītie skaitļi; tā ir kontrolpārbaude ierakstam par sīkāk sadalītām emisijām</t>
  </si>
  <si>
    <t>Sadedzināšanas avota plūsmas:</t>
  </si>
  <si>
    <t>Gāze/dīzeļdegviela/ogles/mazuts u.c.... &lt;norādiet, kādi kurināmā veidi attiecas uz operatoru&gt;&lt;Ievērojiet, ka šajā rindiņā jāievada TIKAI KURINĀMĀ veidi (piem., pārstrādes uzņēmumu gāzveida kurināmais, ogles utt.).  Nav jānorāda visi atsevišķie EMISIJU avoti</t>
  </si>
  <si>
    <t>Procesu avota plūsmas:</t>
  </si>
  <si>
    <r>
      <t>&lt;norādiet, kādas procesu avotu plūsmas attiecas uz iekārtu&gt; Ievērojiet, ka šajā rindiņā jāsniedz vispārīgi komentāri par paziņoto emisiju procesa avotu (piem., kaļķu apdedzināšana, dūmgāzu attīrīšana skruberī utt.)</t>
    </r>
    <r>
      <rPr>
        <i/>
        <sz val="10"/>
        <rFont val="Arial"/>
        <family val="2"/>
      </rPr>
      <t>.</t>
    </r>
    <r>
      <rPr>
        <i/>
        <sz val="10"/>
        <color indexed="18"/>
        <rFont val="Arial"/>
        <family val="2"/>
      </rPr>
      <t xml:space="preserve">  Nav jāsniedz detalizēta informācija.</t>
    </r>
  </si>
  <si>
    <t>Izmantotās metodes:</t>
  </si>
  <si>
    <t xml:space="preserve">&lt;Jānorāda pilns nosaukums.  Ja izmantotas vairākas metodes (piem., aprēķināšana vai vairāku metožu kombinācija), skaidri norādiet, uz kurām avota plūsmām attiecas katra metode. </t>
  </si>
  <si>
    <t>Izmantotie emisijas koeficienti:</t>
  </si>
  <si>
    <t>&lt;norādiet, kāda veida koeficientu izmanto dažādiem kurināmā/materiālu veidiem (piem., standarta/ar darbību saistītais utt.)</t>
  </si>
  <si>
    <t>Ar operatoru/iekārtu saistītas izmaiņas ziņošanas gadā:</t>
  </si>
  <si>
    <t>&lt;Īsi aprakstiet visas izmaiņas ziņošanas gadā, kas būtiski ietekmē paziņotās emisijas un tendences no gada uz gadu un kas nav jau uzrādītas. Piem., efektivitātes kāpināšanas projekti, izmaiņas ražošanā utt.&gt;</t>
  </si>
  <si>
    <t>ZIŅAS PAR OBJEKTA VERIFIKĀCIJU</t>
  </si>
  <si>
    <t>Verifikācijas laikā apmeklētais operators/iekārta:</t>
  </si>
  <si>
    <t>jā vai nē &lt;Piem., tāpēc, ka emisiju aprēķināšana un informācijas pārvaldības procesi notiek citur. Piem., bezapkalpes iekārta, kur visus rādījumus nolasa attālināti. Utt. Sk. attiecīgos Komisijas dienestu izstrādātos norādījumus.</t>
  </si>
  <si>
    <t>Apmeklējuma(-u) datums(-i):</t>
  </si>
  <si>
    <r>
      <t>Ja jā &lt;</t>
    </r>
    <r>
      <rPr>
        <i/>
        <sz val="10"/>
        <color indexed="18"/>
        <rFont val="Arial"/>
        <family val="2"/>
      </rPr>
      <t>ievadiet apmeklējuma datumu</t>
    </r>
    <r>
      <rPr>
        <sz val="10"/>
        <color indexed="18"/>
        <rFont val="Arial"/>
        <family val="2"/>
      </rPr>
      <t>&gt;</t>
    </r>
  </si>
  <si>
    <t>Objektā pavadīto dienu skaits:</t>
  </si>
  <si>
    <t>Objektu apmeklējošā ES ETS (galvenā) auditora (-u) /tehnisko ekspertu vārds:</t>
  </si>
  <si>
    <t>Ievadiet objektu apmeklējumos iesaistīto ES ETS galvenā auditora, ES ETS auditora un tehniskā eksperta vārdu</t>
  </si>
  <si>
    <t>Objekta neapmeklēšanas pamatojums</t>
  </si>
  <si>
    <r>
      <t xml:space="preserve">Ja nē, </t>
    </r>
    <r>
      <rPr>
        <i/>
        <sz val="10"/>
        <color indexed="18"/>
        <rFont val="Arial"/>
        <family val="2"/>
      </rPr>
      <t>īsi pamatojiet, kāpēc objekta apmeklēšana netika uzskatīta par vajadzīgu</t>
    </r>
  </si>
  <si>
    <t>Datums, kad kompetentā iestāde rakstiski piekritusi objekta apmeklējuma atcelšanai:</t>
  </si>
  <si>
    <r>
      <t>Ja nē, datums, kad kompetentā iestāde rakstiski piekritusi objekta apmeklēšanas prasības atcelšanai, ir:&lt;</t>
    </r>
    <r>
      <rPr>
        <i/>
        <sz val="10"/>
        <color indexed="18"/>
        <rFont val="Arial"/>
        <family val="2"/>
      </rPr>
      <t xml:space="preserve"> ievadiet datumu&gt;</t>
    </r>
  </si>
  <si>
    <t>ES ETS NOTEIKUMU IEVĒROŠANA</t>
  </si>
  <si>
    <t>&lt;Šeit jāsniedz tikai īsas atbildes.  Ja atbilde ir „nē” un tāpēc nepieciešams izvērstāks skaidrojums, to pievienojiet attiecīgajai 1. pielikuma sadaļai par konstatējumiem par nenovērstām neatbilstībām un noteikumu neievērošanu&gt;</t>
  </si>
  <si>
    <t>Monitoringa plāna prasības ir izpildītas:</t>
  </si>
  <si>
    <t>Ja nē, tāpēc, ka.....</t>
  </si>
  <si>
    <t>&lt;ievadiet iemeslus, kāpēc noteikums nav ievērots&gt;</t>
  </si>
  <si>
    <t>Atļaujas nosacījumi ir ievēroti:</t>
  </si>
  <si>
    <t>ES regula par monitoringu un ziņošanu ir ievērota:</t>
  </si>
  <si>
    <t>&lt;Iekļaujiet arī apstiprinājumu, ka ir ievērots noteikums, ka biodegvielām vai bioloģiskajam šķidrajam kurināmajam, par ko tiek uzrādīts nulles emisijas koeficients, ir jāatbilst ES ilgtspējības kritērijiem&gt;</t>
  </si>
  <si>
    <t>ES regula par akreditāciju un verifikāciju ir ievērota:</t>
  </si>
  <si>
    <t>14. panta a) punkts un 16. panta 2. punkta f) apakšpunkts: dati detalizēti verificēti un salīdzināti ar avotu:</t>
  </si>
  <si>
    <t>&lt;īsi pamatojiet, kāpēc detalizēta datu verifikācija netika uzskatīta par vajadzīgu un/vai kāpēc dati netika salīdzināti ar primārā avota datiem&gt;</t>
  </si>
  <si>
    <t>Ja jā, vai tā bija daļa no objekta verifikācijas</t>
  </si>
  <si>
    <t>14. panta b) punkts: kontroles darbības ir atbilstoši dokumentētas, īstenotas, uzturētas un spēj mazināt raksturīgos riskus:</t>
  </si>
  <si>
    <t>14. panta c) punkts: monitoringa plānā izklāstītās procedūras ir atbilstoši dokumentētas, īstenotas, uzturētas un spēj mazināt raksturīgos riskus un kontroles riskus:</t>
  </si>
  <si>
    <t>16. pants: Datu verifikācija:</t>
  </si>
  <si>
    <t>&lt;datu verifikācija pabeigta saskaņā ar prasībām&gt;</t>
  </si>
  <si>
    <t>17. pants: Monitoringa metodoloģijas pareizs pielietojums:</t>
  </si>
  <si>
    <t>17. panta 4. punkts: Ziņošana par plānotajām vai veiktajām izmaiņām:</t>
  </si>
  <si>
    <t>18. pants: Trūkstošiem datiem pielietoto metožu verifikācija:</t>
  </si>
  <si>
    <t>&lt;norādiet iemeslus, kāpēc emisiju ziņojums nav pilnīgs, un norādiet, vai izmantota alternatīva metode, lai aizstātu trūkstošos datus&gt;</t>
  </si>
  <si>
    <t>19. pants: Nenoteiktības novērtējums:</t>
  </si>
  <si>
    <t>&lt;apstiprinājums par derīgiem nenoteiktības novērtējumiem&gt;</t>
  </si>
  <si>
    <t>Kompetentās iestādes (2. pielikums) norādījumi par M&amp;Z ievēroti:</t>
  </si>
  <si>
    <t>Iepriekšējā gada neatbilstības izlabotas:</t>
  </si>
  <si>
    <t>Izmaiņas utt., kas konstatētas un nav paziņotas kompetentajai iestādei/iekļautas atjauninātajā MP:</t>
  </si>
  <si>
    <t>&lt;3. pielikumā īsi izklāstiet būtiskākos piemērotos nosacījumus un kompetentās iestādes apstiprinātās izmaiņas, precizējumus vai variācijas, kas NAV iekļauti atkārtoti izdotajā atļaujā un apstiprinātajā monitoringa plānā verifikācijas pabeigšanas laikā, vai citas izmaiņas, ko konstatējis verificētājs un kas nav paziņotas līdz attiecīgā gada beigām</t>
  </si>
  <si>
    <t>MONITORINGA UN ZIŅOŠANAS PRINCIPU IEVĒROŠANA</t>
  </si>
  <si>
    <t>Pareizība:</t>
  </si>
  <si>
    <t>&lt;Šajā sadaļā jāiekļauj tikai īsi komentāri. PIEZĪME: atzīts, ka daži principi ir drīzāk centienu augstākais galamērķis un var būt neiespējami apstiprināt to absolūtu "ievērošanu".  Turklāt dažu principu ievērošana ir atkarīga no tā, vai ir ievēroti citi principi, pirms „ievērošanu” var „apstiprināt”.</t>
  </si>
  <si>
    <t>Pilnīgums:</t>
  </si>
  <si>
    <t>Konsekvence:</t>
  </si>
  <si>
    <t>&lt;ievadiet iemeslus, kāpēc princips nav ievērots&gt;</t>
  </si>
  <si>
    <t>Salīdzināmība laikā:</t>
  </si>
  <si>
    <t>&lt;īsi izklāstiet, vai monitoringa metodoloģija ir ievērojami mainījusies tā, ka pašreizējās paziņotās emisijas nevar salīdzināt ar iepriekšējiem periodiem. Piemēram, no aprēķina metodēm ir pāriets uz mērīšanas metodēm, ir ieviestas vai likvidētas avota plūsmas.&gt;</t>
  </si>
  <si>
    <t>Pārredzamība:</t>
  </si>
  <si>
    <t>Metodoloģijas integritāte:</t>
  </si>
  <si>
    <t>Pastāvīgi uzlabojumi:</t>
  </si>
  <si>
    <t>&lt;1. pielikumā norādiet galvenās konstatētās iespējas rezultātu uzlabošanai vai šeit norādiet, kāpēc tas neattiecas&gt;</t>
  </si>
  <si>
    <t>ATZINUMS</t>
  </si>
  <si>
    <t xml:space="preserve">Izdzēsiet tās atzinuma veidnes teksta rindas, kas NEATTIECAS </t>
  </si>
  <si>
    <t xml:space="preserve">ATZINUMS – verificēts kā apmierinošs: </t>
  </si>
  <si>
    <r>
      <t xml:space="preserve">Esam verificējuši siltumnīcefekta gāzu datus, ko paziņojis minētais operators šajā gada emisiju ziņojumā.   Pamatojoties uz veikto verifikāciju (sk. 2. pielikumu), var secināt, ka </t>
    </r>
    <r>
      <rPr>
        <b/>
        <sz val="10"/>
        <rFont val="Arial"/>
        <family val="2"/>
      </rPr>
      <t>šie dati ir paziņoti pareizi</t>
    </r>
    <r>
      <rPr>
        <sz val="10"/>
        <rFont val="Arial"/>
        <family val="2"/>
      </rPr>
      <t>.</t>
    </r>
  </si>
  <si>
    <t>PIEZĪME – verificētu atzinumu var paust tikai apgalvojuma formā - NEMAINIET FORMULĒJUMU ATZINUMA TEKSTĀ – PĒC VAJADZĪBAS PAPILDINIET AR SĪKĀKĀM ZIŅĀM</t>
  </si>
  <si>
    <t xml:space="preserve">ATZINUMS – verificēts ar komentāriem: </t>
  </si>
  <si>
    <r>
      <t>Esam verificējuši siltumnīcefekta gāzu datus, ko paziņojis minētais operators šajā gada emisiju ziņojumā.</t>
    </r>
    <r>
      <rPr>
        <sz val="10"/>
        <rFont val="Arial"/>
        <family val="2"/>
      </rPr>
      <t xml:space="preserve"> </t>
    </r>
    <r>
      <rPr>
        <b/>
        <sz val="10"/>
        <rFont val="Arial"/>
        <family val="2"/>
      </rPr>
      <t xml:space="preserve">  Pamatojoties uz veikto verifikāciju (sk. 2. pielikumu), var secināt, ka šie dati ir paziņoti pareizi, izņemot: </t>
    </r>
  </si>
  <si>
    <t xml:space="preserve">&lt;VAI šis atzinuma teksts, ja atzinums precizēts ar komentāriem, kas domāti atzinuma lietotājam.
Īsi aprakstiet jebkādus izņēmumus, kas var ietekmēt datus un tādējādi arī būt par iemeslu atzinuma precizēšanai. </t>
  </si>
  <si>
    <t>‌PIEZĪME – verificētu atzinumu var paust tikai apgalvojuma formā - NEMAINIET FORMULĒJUMU ATZINUMA TEKSTĀ – PĒC VAJADZĪBAS PAPILDINIET AR SĪKĀKĀM ZIŅĀM VAI KOMENTĀRIEM</t>
  </si>
  <si>
    <t>Atzinumu precizējoši komentāri:</t>
  </si>
  <si>
    <t xml:space="preserve">Piezīme – faktiski tie ir brīdinājumi atzinuma lietotājam, ieskaitot norādes par nebūtiskiem nepatiesiem apgalvojumiem un neatbilstībām, kas neliedz verificētājam ar pamatotu pārliecību paziņot, ka dati nesatur būtiskus nepatiesus apgalvojumus verifikācijas atzinuma apstiprināšanas brīdī (tikai galveno punktu kopsavilkums, ja verificētājs īpaši vēlas tiem pievērst lietotāja uzmanību; sīkāka informācija par visiem nebūtiskiem nepatiesiem apgalvojumiem, neatbilstībām un ieteikumiem stāvokļa uzlabošanai jāuzskaita 1. pielikuma konstatējumu daļā).  </t>
  </si>
  <si>
    <t>&lt;ievadiet komentārus par visiem konstatētajiem izņēmumiem, kas varētu ietekmēt/ietekmē verifikāciju un tādējādi ir brīdinājums saistībā ar atzinumu.  Katru komentāru uzskaitiet atsevišķi&gt;</t>
  </si>
  <si>
    <t xml:space="preserve">ATZINUMS – nav verificēts </t>
  </si>
  <si>
    <r>
      <t>Esam verificējuši siltumnīcefekta gāzu datus, ko paziņojis minētais operators šajā gada emisiju ziņojumā.</t>
    </r>
    <r>
      <rPr>
        <sz val="10"/>
        <rFont val="Arial"/>
        <family val="2"/>
      </rPr>
      <t xml:space="preserve">  Pamatojoties uz veikto verifikāciju (sk. 2. pielikumu), var secināt, ka</t>
    </r>
    <r>
      <rPr>
        <b/>
        <sz val="10"/>
        <rFont val="Arial"/>
        <family val="2"/>
      </rPr>
      <t xml:space="preserve"> šos datus NEVAR verificēt </t>
    </r>
    <r>
      <rPr>
        <sz val="10"/>
        <rFont val="Arial"/>
        <family val="2"/>
      </rPr>
      <t>šādu iemeslu dēļ &lt;nevajadzīgo svītrot&gt;</t>
    </r>
  </si>
  <si>
    <r>
      <t>&lt;</t>
    </r>
    <r>
      <rPr>
        <b/>
        <i/>
        <sz val="10"/>
        <color indexed="18"/>
        <rFont val="Arial"/>
        <family val="2"/>
      </rPr>
      <t>VAI</t>
    </r>
    <r>
      <rPr>
        <i/>
        <sz val="10"/>
        <color indexed="18"/>
        <rFont val="Arial"/>
        <family val="2"/>
      </rPr>
      <t xml:space="preserve"> šis atzinuma teksts, ja datus nav iespējams verificēt, jo ir būtiski nepatiesi apgalvojumi, nepilnīgs tvērums vai neatbilstības, kas atsevišķi vai kopā ar citām neatbilstībām (kas kā būtiski punkti ir konkrēti jāuzskaita 1. pielikumā kopā ar nebūtiskām bažām, kas nav kliedētas galīgās verifikācijas brīdī) nedod pietiekamu skaidrību un liedz verificētājam ar pamatotu pārliecību apgalvot, ka dati nesatur būtiskus nepatiesus apgalvojumus. </t>
    </r>
  </si>
  <si>
    <t>- neizlabots būtisks nepatiess apgalvojums (atsevišķs vai kopā ar citiem)</t>
  </si>
  <si>
    <t>- neizlabota būtiska neatbilstība (atsevišķa vai kopā ar citām)</t>
  </si>
  <si>
    <t>- verifikācijai nodoti nepilnīgi dati vai informācija</t>
  </si>
  <si>
    <t xml:space="preserve">- nepilnīgs tvērums skaidrības trūkuma dēļ vai apstiprinātā monitoringa plāna nepilnīgs tvērums </t>
  </si>
  <si>
    <t>Izvēlieties attiecīgo iemeslu no saraksta vai attiecīgā gadījumā pievienojiet iemeslu</t>
  </si>
  <si>
    <t>- kompetentā iestāde nav apstiprinājusi monitoringa plānu</t>
  </si>
  <si>
    <t>VERIFIKĀCIJAS KOMANDA</t>
  </si>
  <si>
    <t>ES ETS galvenais auditors:</t>
  </si>
  <si>
    <t>&lt;Ievadiet vārdu&gt;</t>
  </si>
  <si>
    <t>ES ETS auditors(-i):</t>
  </si>
  <si>
    <t>Tehniskais eksperts (-i) (ES ETS auditors):</t>
  </si>
  <si>
    <t>Neatkarīgais pārskatītājs:</t>
  </si>
  <si>
    <t>Tehniskais eksperts (-i) (neatkarīgā pārskatīšana):</t>
  </si>
  <si>
    <r>
      <t xml:space="preserve">Parakstīts </t>
    </r>
    <r>
      <rPr>
        <b/>
        <i/>
        <sz val="10"/>
        <rFont val="Arial"/>
        <family val="2"/>
      </rPr>
      <t>&lt;ievadīt verificētāja nosaukumu/vārdu&gt; vārdā:</t>
    </r>
  </si>
  <si>
    <t>&lt;Ievadiet pilnvarotās personas parakstu&gt;</t>
  </si>
  <si>
    <t>Pilnvarotās personas vārds:</t>
  </si>
  <si>
    <t>SVARĪGA PIEZĪME. Paužot atzinumu un parakstoties, jūs ar pamatotu pārliecību apliecināt, ka dati ir pareizi (būtiskuma līmenis 2 % vai 5 %) un ka ir ievēroti VISI noteikumi un principi.  Ja vēlāk tiek atklātas kļūdas, kuru dēļ sniegtais atzinums uzskatāms par nederīgu, tas verificētājam/verificētājai organizācijai var radīt juridiskas un finansiālas sekas.</t>
  </si>
  <si>
    <t>Atzinuma datums:</t>
  </si>
  <si>
    <t>&lt;ievadiet atzinuma datumu&gt; Ievērojiet: ja atzinumu atjaunina, šis datums ir jāmaina</t>
  </si>
  <si>
    <t>Verificētāja nosaukums/vārds:</t>
  </si>
  <si>
    <t>&lt;ievadīt verificētāja oficiālo nosaukumu/vārdu&gt;</t>
  </si>
  <si>
    <t>Kontaktadrese:</t>
  </si>
  <si>
    <t>&lt;ievadiet verificētāja oficiālo kontaktadresi, tostarp e-pasta adresi&gt;</t>
  </si>
  <si>
    <t>Verifikācijas līguma datums:</t>
  </si>
  <si>
    <t>Vai verificētājs ir akreditēta persona vai sertificēta fiziska persona?</t>
  </si>
  <si>
    <t>Valsts akreditācijas struktūras nosaukums vai valsts verificētāju sertifikācijas struktūras nosaukums:</t>
  </si>
  <si>
    <t>&lt;ja verificētājs ir akreditēts, ievadiet valsts akreditācijas struktūras nosaukumu, piem., UKAS; ja verificētājs ir sertificēts saskaņā ar AVR 54. panta 2. punktu, ievadiet valsts sertifikācijas iestādes nosaukumu&gt;</t>
  </si>
  <si>
    <t xml:space="preserve">Akreditācijas/sertifikācijas numurs: </t>
  </si>
  <si>
    <t>&lt;ko piešķīrusi minētā akreditācijas struktūra/valsts sertifikācijas iestāde&gt;</t>
  </si>
  <si>
    <t xml:space="preserve">Gaisa kuģu ekspluatanta nosaukums: </t>
  </si>
  <si>
    <t>Gaisa kuģu ekspluatanta adrese:</t>
  </si>
  <si>
    <t>CRCO numurs:</t>
  </si>
  <si>
    <t>Apstiprinātā monitoringa plāna atsauces numurs:</t>
  </si>
  <si>
    <t>Vai tiek piemēroti noteikumi par „maziem emitētājiem”:</t>
  </si>
  <si>
    <t>Izvēlieties izmantoto rīku:</t>
  </si>
  <si>
    <t>Aviācija</t>
  </si>
  <si>
    <t>&lt;ievadiet emisiju ziņojuma faila nosaukumu, ieskaitot datumu un versijas Nr.&gt; Tam jābūt elektroniska faila nosaukumam un jāsatur datums un versijas Nr. atbilstoši failu nosaukumu veidošanas principiem&gt;</t>
  </si>
  <si>
    <t>Ziņojuma veids:</t>
  </si>
  <si>
    <r>
      <t>Kopējās tonnas/kilometri tCO</t>
    </r>
    <r>
      <rPr>
        <b/>
        <vertAlign val="subscript"/>
        <sz val="10"/>
        <rFont val="Arial"/>
        <family val="2"/>
      </rPr>
      <t>2e</t>
    </r>
    <r>
      <rPr>
        <b/>
        <sz val="10"/>
        <rFont val="Arial"/>
        <family val="2"/>
      </rPr>
      <t>:</t>
    </r>
  </si>
  <si>
    <t xml:space="preserve">&lt;Jānorāda pilns nosaukums.  Ja izmantotas vairākas metodes, skaidri norādiet, uz kurām avota plūsmām attiecas katra metode. </t>
  </si>
  <si>
    <t>&lt;norādiet, kāda veida koeficientu izmanto dažādiem kurināmā/materiālu veidiem (piem., standarta/degvielas utt.)</t>
  </si>
  <si>
    <t>Ar gaisa kuģu ekspluatantu saistītas izmaiņas ziņošanas gadā:</t>
  </si>
  <si>
    <t>Verifikācijas laikā objekts apmeklēts:</t>
  </si>
  <si>
    <t>Jā / Nē &lt;Ņemot vērā MZR iekļauto "objekta” definīciju attiecībā uz aviāciju. Piem., tāpēc, ka emisiju aprēķināšana un informācijas pārvaldības procesi notiek citur.    Sk. attiecīgos Komisijas dienestu izstrādātos norādījumus.</t>
  </si>
  <si>
    <t>Ja objekts fiziski nav apmeklēts, ievadiet N/A</t>
  </si>
  <si>
    <t>Objektu apmeklējošā ES ETS (galvenā) auditora (-u) un tehnisko ekspertu vārds:</t>
  </si>
  <si>
    <t>Objekta neapmeklēšanas pamatojums:</t>
  </si>
  <si>
    <r>
      <t xml:space="preserve">Ja nē, </t>
    </r>
    <r>
      <rPr>
        <i/>
        <sz val="10"/>
        <color indexed="18"/>
        <rFont val="Arial"/>
        <family val="2"/>
      </rPr>
      <t>īsi pamatojiet, kāpēc apmeklēšana netika uzskatīta par vajadzīgu</t>
    </r>
  </si>
  <si>
    <t>&lt;Šeit jāsniedz tikai īsas atbildes.  Ja atbilde ir „nē” un tāpēc nepieciešams izvērstāks skaidrojums, to pievienojiet attiecīgajai 1. pielikuma sadaļai par konstatējumiem par nenovērstām neatbilstībām vai neievērošanu</t>
  </si>
  <si>
    <t>Biodegvielu izmantošana novērtēta saskaņā ar Eiropas Parlamenta un Padomes Direktīvas 2009/28/EK 18. pantu:</t>
  </si>
  <si>
    <t>&lt;Apstipriniet, ka aviācijā izmantotās biodegvielas, par ko tiek uzrādīts nulles emisijas koeficients, atbilst ES ilgtspējības kritērijiem. Ja netiek uzrādīts nulles koeficients vai šis ieraksts attiecas uz tonnkilometru datu verifikāciju, ievadiet N/A&gt;</t>
  </si>
  <si>
    <t>&lt;ievadiet iemeslus, kāpēc biodegvielu izmantošana nav novērtēta&gt;</t>
  </si>
  <si>
    <t>16. panta 1. punkts, 2. punkta f) un h) apakšpunkts: Datu verifikācija:</t>
  </si>
  <si>
    <t>16. panta 2. punkta c) apakšpunkts: Lidojumu/datu pilnīgums salīdzinājumā ar gaisa satiksmes datiem, piem., Eurocontrol datiem:</t>
  </si>
  <si>
    <t>&lt;ievadiet iemeslus, kāpēc dati nav pilnīgi vai salīdzināmi&gt;</t>
  </si>
  <si>
    <t>16. panta 2. punkta d) apakšpunkts: Konsekvence starp paziņotajiem datiem un masas un līdzsvara dokumentāciju:</t>
  </si>
  <si>
    <t>&lt;ievadiet iemeslus, kāpēc dati nav saskanīgi&gt;</t>
  </si>
  <si>
    <t>16. panta 2. punkta e) apakšpunkts: Konsekvence starp kopējā degvielas patēriņa datiem un datiem par iegādāto/piegādāto degvielu:</t>
  </si>
  <si>
    <t>&lt;norādiet iemeslus, kāpēc emisiju ziņojums nav pilnīgs, un norādiet, vai ir trūkstoši dati, kam izmantota alternatīva metode vai vienkāršota pieeja&gt;</t>
  </si>
  <si>
    <t>&lt; apstiprinājums par derīgiem nenoteiktības novērtējumiem&gt;&lt;par tonnkilometru datiem ievadiet N/A&gt;</t>
  </si>
  <si>
    <t>&lt;attiecībā uz tonnkilometru datiem izvēlieties N/A, jo tā ir vienreizēja, nevis ikgadēja ziņošana&gt;</t>
  </si>
  <si>
    <t>&lt;3. pielikumā īsi izklāstiet būtiskākos piemērotos nosacījumus un kompetentās iestādes apstiprinātās izmaiņas, precizējumus vai variācijas, kas NAV iekļauti atkārtoti izdotajā monitoringa plānā verifikācijas pabeigšanas laikā, vai citas izmaiņas, ko konstatējis verificētājs un kas nav paziņotas līdz attiecīgā gada beigām</t>
  </si>
  <si>
    <t xml:space="preserve">Jā (sk. ieteikumus 1. pielikumā) / Nē, nav konstatēti nepieciešami uzlabojumi.  </t>
  </si>
  <si>
    <r>
      <t xml:space="preserve">Esam verificējuši siltumnīcefekta gāzu datus [vai tonnkilometru datus], ko paziņojis minētais ekspluatants šajā gada emisiju ziņojumā [vai tonnkilometru ziņojumā].  </t>
    </r>
    <r>
      <rPr>
        <b/>
        <sz val="10"/>
        <rFont val="Arial"/>
        <family val="2"/>
      </rPr>
      <t xml:space="preserve"> Pamatojoties uz veikto verifikāciju (sk. 2. pielikumu), var secināt, ka šie dati ir paziņoti pareizi.</t>
    </r>
  </si>
  <si>
    <r>
      <t>Esam verificējuši siltumnīcefekta gāzu datus [vai tonnkilometru datus], ko paziņojis minētais ekspluatants šajā gada emisiju ziņojumā [vai tonnkilometru ziņojumā]</t>
    </r>
    <r>
      <rPr>
        <sz val="10"/>
        <color indexed="17"/>
        <rFont val="Arial"/>
        <family val="2"/>
      </rPr>
      <t>.</t>
    </r>
    <r>
      <rPr>
        <sz val="10"/>
        <rFont val="Arial"/>
        <family val="2"/>
      </rPr>
      <t xml:space="preserve">   </t>
    </r>
    <r>
      <rPr>
        <b/>
        <sz val="10"/>
        <rFont val="Arial"/>
        <family val="2"/>
      </rPr>
      <t xml:space="preserve">Pamatojoties uz veikto verifikāciju (sk. 2. pielikumu), var secināt, ka šie dati ir paziņoti pareizi, izņemot: </t>
    </r>
  </si>
  <si>
    <t>&lt;VAI šis atzinuma teksts, ja atzinums precizēts ar komentāriem, kas domāti atzinuma lietotājam. 
Īsi aprakstiet jebkādus izņēmumus, kas var ietekmēt datus un tādējādi arī būt par iemeslu atzinuma precizēšanai.</t>
  </si>
  <si>
    <t xml:space="preserve">Piezīme – faktiski tie ir brīdinājumi atzinuma lietotājam, ieskaitot norādes par nebūtiskiem nepatiesiem apgalvojumiem un neatbilstībām, kas neliedz verificētājam ar pamatotu pārliecību paziņot, ka dati nesatur būtiskus nepatiesus apgalvojumus verifikācijas atzinuma apstiprināšanas brīdī (tikai galveno punktu kopsavilkums, ja verificētājs īpaši vēlas tiem pievērst lietotāja uzmanību; sīkāka informācija par visiem nebūtiskiem nepatiesiem apgalvojumiem, neatbilstībām un ieteikumiem stāvokļa uzlabošanai jāuzskaita 1. pielikuma konstatējumu daļā). </t>
  </si>
  <si>
    <r>
      <t>Esam verificējuši siltumnīcefekta gāzu datus [vai tonnkilometru datus], ko paziņojis minētais ekspluatants šajā gada emisiju ziņojumā [vai tonnkilometru ziņojumā].</t>
    </r>
    <r>
      <rPr>
        <i/>
        <sz val="10"/>
        <rFont val="Arial"/>
        <family val="2"/>
      </rPr>
      <t xml:space="preserve">  </t>
    </r>
    <r>
      <rPr>
        <b/>
        <i/>
        <sz val="10"/>
        <rFont val="Arial"/>
        <family val="2"/>
      </rPr>
      <t xml:space="preserve">Pamatojoties uz veikto verifikāciju (sk. 2. pielikumu), var secināt, ka šos datus NEVAR verificēt šādu iemeslu dēļ </t>
    </r>
    <r>
      <rPr>
        <sz val="10"/>
        <rFont val="Arial"/>
        <family val="2"/>
      </rPr>
      <t>&lt;</t>
    </r>
    <r>
      <rPr>
        <sz val="10"/>
        <color indexed="46"/>
        <rFont val="Arial"/>
        <family val="2"/>
      </rPr>
      <t>nevajadzīgo svītrot</t>
    </r>
    <r>
      <rPr>
        <sz val="10"/>
        <rFont val="Arial"/>
        <family val="2"/>
      </rPr>
      <t>&gt;</t>
    </r>
  </si>
  <si>
    <r>
      <t>&lt;</t>
    </r>
    <r>
      <rPr>
        <b/>
        <i/>
        <sz val="10"/>
        <color indexed="18"/>
        <rFont val="Arial"/>
        <family val="2"/>
      </rPr>
      <t>VAI</t>
    </r>
    <r>
      <rPr>
        <i/>
        <sz val="10"/>
        <color indexed="18"/>
        <rFont val="Arial"/>
        <family val="2"/>
      </rPr>
      <t xml:space="preserve"> šis atzinuma teksts, ja datus nav iespējams verificēt, jo tie satur būtiskus nepatiesus apgalvojumus, nepilnīgu tvērumu vai neatbilstības (kas kā būtiski punkti ir konkrēti jāuzskaita 1. pielikumā kopā ar nebūtiskām bažām, kas nav kliedētas galīgās verifikācijas brīdī), kas nedod pietiekamu skaidrību un liedz verificētājam ar pamatotu pārliecību apgalvot, ka dati nesatur būtiskus nepareizus apgalvojumus. </t>
    </r>
  </si>
  <si>
    <t>Verifikācijas ziņojums – emisiju tirdzniecības sistēma</t>
  </si>
  <si>
    <t>Ievadiet operatora vai gaisa kuģa operatora nosaukumu, kā tas minēts lapā „Atzinums”:</t>
  </si>
  <si>
    <t xml:space="preserve">1.A pielikums - nepatiesi apgalvojumi, neatbilstības, neievērošana un ieteiktie uzlabojumi </t>
  </si>
  <si>
    <t>Nepatiesi apgalvojumi, kas nav izlaboti pirms šī verifikācijas ziņojuma sagatavošanas</t>
  </si>
  <si>
    <t>Būtiski?</t>
  </si>
  <si>
    <t>Pēc vajadzības izvēlieties „Jā” vai „Nē” slejā „Būtiski?”</t>
  </si>
  <si>
    <t>--izvēlieties--</t>
  </si>
  <si>
    <t>Ievadiet attiecīgo aprakstu – viena rindiņa katram neizlabotajam nepatiesajam apgalvojumam.  Ja vajadzīgs vairāk vietas, pievienojiet rindas un atsevišķi sanumurējiet punktus.  Ja neizlabotu nepatiesu apgalvojumu NAV, pirmajā rindā norādiet NEATTIECAS.</t>
  </si>
  <si>
    <t>&lt; Norādiet informāciju par nepatieso apgalvojumu, tostarp tā būtību, apmēru un to, uz kuru ziņojuma elementu tas attiecas, un — attiecīgā gadījumā — kāpēc tas ir būtisks.  Skaidri jānorāda, vai nepatiesais apgalvojums ir pārvērtējums (t.i., norādīts lielāks rādītājs nekā patiesībā) vai nepietiekams novērtējums (norādīts mazāks rādītājs nekā patiesībā)&gt;</t>
  </si>
  <si>
    <t>Neizlabotas neatbilstības apstiprinātajam monitoringa plānam</t>
  </si>
  <si>
    <t>ieskaitot atšķirības starp apstiprināto plānu un faktiskajiem avotiem, avota plūsmām un robežām u.c., kas konstatētas verifikācijas laikā</t>
  </si>
  <si>
    <t>Ierakstiet visas attiecīgās ziņas.  Viena rinda katrai neatbilstībai.  Ja vajadzīgs vairāk vietas, pievienojiet rindas un atsevišķi sanumurējiet punktus.  Ja neatbilstību NAV, pirmajā rindā norādiet NEATTIECAS.</t>
  </si>
  <si>
    <t>Neizlabota MZR neievērošana, kas konstatēta verifikācijas laikā</t>
  </si>
  <si>
    <t>Ierakstiet visas attiecīgās ziņas.  Viena rinda katram neievērošanas gadījumam.  Ja vajadzīgs vairāk vietas, pievienojiet rindas un atsevišķi sanumurējiet punktus.  Ja neievērošanas NAV, pirmajā rindā norādiet NEATTIECAS.</t>
  </si>
  <si>
    <t xml:space="preserve">Ieteiktie uzlabojumi (ja ir) </t>
  </si>
  <si>
    <t>Šī iedaļa jāaizpilda, lai varētu verificēt arī tonnkilometru datus. Ieteikumi par uzlabojumiem var noderēt kompetentajai iestādei, jo var sniegt informāciju par verificēto datu kvalitāti.</t>
  </si>
  <si>
    <t>Iepriekšējā gada neatbilstības, kas NAV novērstas  
Šeit nav jāmin iepriekšējā gada neatbilstības, par kurām ziņots iepriekšējā verifikācijas ziņojumā un kuras ir novērstas.</t>
  </si>
  <si>
    <t>Ierakstiet visas attiecīgās ziņas.  Viena rinda katram iepriekšējā gadā ieteiktajam uzlabojumam, kas nav izpildīts.  Ja vajadzīgs vairāk vietas, pievienojiet rindas un atsevišķi sanumurējiet punktus.  Ja neizpildītu uzlabojumu NAV, pirmajā rindā norādiet NEATTIECAS.</t>
  </si>
  <si>
    <t>Šī iedaļa neattiecas uz tonnkilometru ziņojumu verifikāciju.</t>
  </si>
  <si>
    <t>1.B pielikums – Datu trūkuma novēršanas metodoloģija</t>
  </si>
  <si>
    <t>Vai bija jāizmanto datu trūkuma novēršanas metode?</t>
  </si>
  <si>
    <t>Ja jā, vai to apstiprināja kompetentā iestāde pirms verifikācijas pabeigšanas?</t>
  </si>
  <si>
    <t xml:space="preserve">Ja nē - </t>
  </si>
  <si>
    <t>- vai izmantotā metode bija konservatīva (ja nē, norādiet sīkāku informāciju)</t>
  </si>
  <si>
    <t>- vai metode bija par iemeslu būtiskam nepatiesam apgalvojumam (ja jā, norādiet sīkāku informāciju)</t>
  </si>
  <si>
    <t>Piezīme – iekārtas nosaukums tiks izgūts automātiski, ja tas ievadīts 1. pielikuma tabulā</t>
  </si>
  <si>
    <t>2.pielikums – Papildu informācija, kas attiecas uz atzinumu</t>
  </si>
  <si>
    <t>Nemainiet formulējumu šajā darblapā, IZŅEMOT, ja ir attiecīgs norādījums</t>
  </si>
  <si>
    <t xml:space="preserve">Verifikācijas mērķi un tvērums </t>
  </si>
  <si>
    <t>Verificēt operatora vai gaisa kuģu ekspluatanta gada emisijas [tonnkilometru datus] ar pamatotu pārliecību, lai tos varētu iekļaut gada emisiju ziņojumā [tonnkilometru ziņojumā] (kopsavilkumu sk. pievienotajā atzinumā) saskaņā ar ES emisiju tirdzniecības sistēmu, un apliecināt, ka ir ievērotas apstiprinātās monitoringa prasības, apstiprinātais monitoringa plāns un ES regula par monitoringu un ziņošanu.</t>
  </si>
  <si>
    <t>Pienākumi:</t>
  </si>
  <si>
    <r>
      <t>Operators vai gaisa kuģu ekspluatants</t>
    </r>
    <r>
      <rPr>
        <sz val="10"/>
        <rFont val="Arial"/>
        <family val="2"/>
      </rPr>
      <t xml:space="preserve"> vienīgais ir atbildīgs par gada siltumnīcefekta gāzu (SEG) emisiju [tonnkilometru datu] sagatavošanu un paziņošanu ES ETS vajadzībām saskaņā ar noteikumiem un apstiprināto monitoringa plānu (kā minēts pievienotajā atzinumā), par visu informāciju un novērtējumiem, ar ko pamato paziņotos datus, par iekārtas mērķu noteikšanu saistībā ar SEG informāciju un par attiecīgu procedūru ieviešanu un uzturēšanu, darbības pārvaldību un iekšējām kontroles sistēmām, no kurām izgūst paziņoto informāciju.</t>
    </r>
  </si>
  <si>
    <r>
      <t>Kompetentā iestāde</t>
    </r>
    <r>
      <rPr>
        <sz val="10"/>
        <rFont val="Arial"/>
        <family val="2"/>
      </rPr>
      <t xml:space="preserve"> ir atbildīga:</t>
    </r>
  </si>
  <si>
    <t>- par attiecīgu atļauju izdošanu un grozīšanu operatoriem un gaisa kuģu ekspluatantiem</t>
  </si>
  <si>
    <t>- par to, ka tiek piemērotas prasības, kas izklāstītas Regulā (ES) Nr. 601/2012 par ziņošanu un monitoringu, un atļaujās minētie nosacījumi</t>
  </si>
  <si>
    <t>- par atsevišķu verifikācijas procesa aspektu apstiprināšanu, piemēram, objekta apmeklēšanas prasības atcelšanu. Ārkārtējos gadījumos, tostarp MZR 70. panta 1. un 2. punktā minētajos gadījumos, kompetentā iestāde var noteikt operatora vai gaisa kuģu ekspluatanta emisijas [tonnkilometru datus] ETS vajadzībām.</t>
  </si>
  <si>
    <r>
      <t>Verificētājs</t>
    </r>
    <r>
      <rPr>
        <sz val="10"/>
        <rFont val="Arial"/>
        <family val="2"/>
      </rPr>
      <t xml:space="preserve"> (kas norādīts atzinumā) saskaņā ar verifikācijas līgumu un Komisijas Regulu (ES) Nr. 600/2012 par akreditāciju un verifikāciju verificē operatoru vai gaisa kuģu ekspluatantu sabiedrības interesēs, neatkarīgi no operatora vai gaisa kuģu ekspluatanta un neatkarīgi no kompetentajām iestādēm, kas atbildīgas par Direktīvu 2003/87/EK. Verificētāja pienākums ir sagatavot neatkarīgu atzinumu, izvērtējot informāciju un datus gada emisiju ziņojumā [tonnkilometru ziņojumā], un paziņot šo atzinumu operatoram vai gaisa kuģu ekspluatantam.  Tāpat mēs ziņojam, ja uzskatām, ka:           </t>
    </r>
  </si>
  <si>
    <t xml:space="preserve">•   gada emisiju ziņojums [tonnkilometru ziņojums] satur vai var saturēt nepatiesus apgalvojumus (izlaidumus, nepareizu atspoguļojumu vai kļūdas) vai neatbilstības, vai                                                                                                                                                              </t>
  </si>
  <si>
    <t xml:space="preserve">•   operators vai gaisa kuģu ekspluatants neievēro Regulu (ES) Nr. 601/2012 par monitoringu un ziņošanu, pat tad, ja monitoringa plānu ir apstiprinājusi kompetentā iestāde,                                                                                                                                                             </t>
  </si>
  <si>
    <t xml:space="preserve">•   ES ETS galvenais auditors/auditors nav saņēmis visu informāciju un paskaidrojumus, kas vajadzīgi, lai izvērtēšanā nonāktu pie pamatotas pārliecības, vai </t>
  </si>
  <si>
    <t xml:space="preserve">•  operators vai gaisa kuģu ekspluatants var uzlabot emisiju monitoringu un ziņošanu un/vai labāk ievērot apstiprināto monitoringa plānu un Regulu (ES) Nr. 601/2012 par monitoringu un ziņošanu. </t>
  </si>
  <si>
    <t xml:space="preserve">Veiktais darbs un atzinuma pamatojums: </t>
  </si>
  <si>
    <t>Izvērtēšana veikta, ievērojot tālāk minētos atsauces dokumentus par verifikācijas kritērijiem.  Pamatojoties uz riska analīzi, tika izvērtēti pierādījumi, lai gūtu pamatotu pārliecību, ka ar datiem saistītie skaitļi un apgalvojumi ir pienācīgi sagatavoti saskaņā ar regulām un ES emisiju tirdzniecības sistēmas principiem, kā izklāstīts tālāk uzskaitītajos ES ETS kritēriju dokumentos, un saskaņā ar operatora vai gaisa kuģu ekspluatanta apstiprināto monitoringa plānu.   Vajadzības gadījumā tika arī izvērtētas aplēses un secinājumi, ko operators vai gaisa kuģu ekspluatants izdarījis, sagatavojot datus, un apsverot, vai dati ir pienācīgi atspoguļoti gada emisiju ziņojumā [tonnkilometru ziņojumā] un kādi būtiski nepatiesi apgalvojumi varētu būt radušies.</t>
  </si>
  <si>
    <t>Būtiskuma līmenis</t>
  </si>
  <si>
    <t>Sk. AVR 23. pantu</t>
  </si>
  <si>
    <t>&lt;ievadiet visas citas ziņas vai kritērijus saistībā ar veikto darbu vai atzinuma pamatojumu.  Šī rinda domāta, lai verificētājs varētu ievadīt visu informāciju, kas atzinuma lietotājam varētu palīdzēt izprast veiktā darba dziļumu un tvērumu, utml.&gt;</t>
  </si>
  <si>
    <t>SEG kvantificēšana ir nenoteikta pēc būtības, jo ir atkarīga no mērinstrumentu tehniskajām iespējām, no testēšanas metodikas un nepietiekamām zinātniskām zināšanām, lai noteiktu emisiju koeficientus un globālās sasilšanas potenciālu.</t>
  </si>
  <si>
    <t xml:space="preserve">Minētie atsauces dokumenti: </t>
  </si>
  <si>
    <t>Verificēšana (1) – akreditētiem verificētājiem</t>
  </si>
  <si>
    <t>Izvēlieties kritēriju kopumu, kas atbilst verificētāja akreditācijai/sertifikācijai (nevajadzīgos kopumus svītrot).  Vairumam verifikācijas struktūru būs nepieciešams tikai (1) kopums.
Ievērojiet: daži dokumenti var tikt atjaunināti un pārskatīti, tāpēc pārliecinieties, ka norādāt pareizo versiju</t>
  </si>
  <si>
    <t>1) ES regula (ES) Nr. 600/2012 par siltumnīcefekta gāzu ziņojumu un tonnkilometru ziņojumu verifikāciju un par verificētāju akreditāciju saskaņā ar Eiropas Parlamenta un Padomes Direktīvu 2003/87/EK  (AVR)</t>
  </si>
  <si>
    <t>5) Eiropas Komisijas dienestu norādījumi par verifikāciju un akreditāciju</t>
  </si>
  <si>
    <t xml:space="preserve">6) EA-6/03 Norādījumi par Eiropas sadarbību akreditācijas jomā, lai būtu iespējama verificētāju atzīšana saskaņā ar ES ETS  </t>
  </si>
  <si>
    <t>Izvēlieties attiecīgos dokumentus no saraksta</t>
  </si>
  <si>
    <t>Verificēšana (2) – papildu kritēriji akreditētiem verificētājiem, kas nodarbojas arī ar apliecinājumiem saistībā ar finansiālajiem aspektiem</t>
  </si>
  <si>
    <t>Šo kopumu izvēlās tikai tad, ja verificētājs ir finanšu grāmatvedības struktūra, uz ko attiecas Starptautiskās revīzijas un apliecinājuma standartu padomes un saistīto struktūru izdotie noteikumi un standarti
Uz šiem standartiem akreditācija neattiecas.  Akreditācijas iestādes nepārbaudīs, vai ir ievēroti šie standarti.</t>
  </si>
  <si>
    <t>8) Starptautiskie apliecinājuma uzdevumu standarti 3000 : Apliecinājuma uzdevumi, kas nav revīzijas vai vēsturiskās informācijas pārskatīšana, izdevusi Starptautiskās revīzijas un apliecinājuma standartu padome</t>
  </si>
  <si>
    <t>9) Starptautiskie apliecinājuma uzdevumu standarti 3410 : Apliecinājuma uzdevumi saistībā ar deklarētajām siltumnīcefekta  gāzēm, izdevusi Starptautiskās revīzijas un apliecinājuma standartu padome</t>
  </si>
  <si>
    <t>Verificēšana (3) – verificētājiem, kas sertificēti saskaņā ar AVR 54. panta 2. punktu</t>
  </si>
  <si>
    <t>Šo kopumu izvēlas tikai tad, ja verificētājs ir sertificēta fiziska persona, kā izklāstīts AVR 54. panta 2. punktā.</t>
  </si>
  <si>
    <t>1) EK regula (ES) Nr. 600/2012 par siltumnīcefekta gāzu ziņojumu un tonnkilometru ziņojumu verifikāciju un par verificētāju akreditāciju saskaņā ar Eiropas Parlamenta un Padomes Direktīvu 2003/87/EK  (AVR)</t>
  </si>
  <si>
    <t xml:space="preserve">2) Komisijas dienestu izstrādātie norādījumi par sertificētiem verificētājiem </t>
  </si>
  <si>
    <r>
      <t xml:space="preserve">3)….. </t>
    </r>
    <r>
      <rPr>
        <i/>
        <sz val="10"/>
        <rFont val="Arial"/>
        <family val="2"/>
      </rPr>
      <t>Jānorāda visas citas prasības/norādījumi, ko piemēro sertificētiem verificētājiem, piem., dalībvalsts noteikumi par sertifikācijas procesu</t>
    </r>
  </si>
  <si>
    <t>ES ETS noteikumi utml.</t>
  </si>
  <si>
    <t>Šis kopums jāizvēlas visiem verificētājiem.
Piezīme – pārbaudiet, vai saraksts ir derīgs dalībvalstī, kurā tiek izdots atzinums, jo daži dalībvalstu sagatavoti norādījumi var būt piemērojami tikai atsevišķās dalībvalstīs.
Jāiekļauj vismaz attiecīgās ES regulas un EK norādījumi</t>
  </si>
  <si>
    <t>A) EK regula (ES) Nr. 601/2012  par siltumnīcefekta gāzu emisiju monitoringu un ziņošanu saskaņā ar Direktīvu 2003/87/EK (MZR)</t>
  </si>
  <si>
    <t xml:space="preserve">B) Eiropas Komisijas dienestu izstrādātie norādījumi, lai nodrošinātu monitoringa un ziņošanas regulas saskaņotu interpretāciju </t>
  </si>
  <si>
    <t xml:space="preserve">B) Eiropas Komisijas dienestu izstrādātie norādījumi, lai nodrošinātu AVR saskaņotu interpretāciju </t>
  </si>
  <si>
    <t xml:space="preserve">D) jānorāda visas citas piemērojamās valsts prasības/ norādījumi </t>
  </si>
  <si>
    <t xml:space="preserve">3. pielikums – kopsavilkums par nosacījumiem, izmaiņām, precizējumiem, grozījumiem </t>
  </si>
  <si>
    <t xml:space="preserve">A) apstiprinājusi kompetentā iestāde, bet verifikācijas pabeigšanas brīdī NAV iekļauti atkārtoti izdotajā atļaujā/monitoringa plānā </t>
  </si>
  <si>
    <t>&lt;te jānorāda viss, par ko saņemts apstiprinājums (piemēram, vēstulē, e-pasta vēstulē, pa faksu vai pa telefonu), bet kas nav iekļauts siltumnīcefekta gāzu emisiju atļaujā/ monitoringa plānā.  Te jāietver, piemēram, jauni tehniskie mezgli, jauni procesi, paziņojums par slēgšanu utt.</t>
  </si>
  <si>
    <t>Ierakstiet visas attiecīgās ziņas.  Viena rinda vienam komentāram. Ja vajadzīgs vairāk vietas, pievienojiet rindas un atsevišķi sanumurējiet punktus.  Ja NAV būtisku komentāru, pirmajā rindā norādiet NEATTIECAS.</t>
  </si>
  <si>
    <t>B) konstatējis verificētājs, bet NAV paziņoti līdz ziņošanas gada 31.decembrim</t>
  </si>
  <si>
    <t>Te jāietver iekārtas jaudas, darbības līmeņa un/vai darbības izmaiņas, kas var ietekmēt kvotu piešķiršanu, un izmaiņas monitoringa plānā, ko pirms verifikācijas pabeigšanas vēl nav apstiprinājusi kompetentā iestāde.</t>
  </si>
  <si>
    <t>Dati šajā un iepriekšējā iedaļā nedrīkst atkārtoties.</t>
  </si>
  <si>
    <t>Sadedzināšana</t>
  </si>
  <si>
    <t xml:space="preserve">Minerāleļļas rafinēšana </t>
  </si>
  <si>
    <t>Koksa ražošana</t>
  </si>
  <si>
    <t>Metāla rūdu apdedzināšana un aglomerācija</t>
  </si>
  <si>
    <t>Čuguna vai tērauda ražošana</t>
  </si>
  <si>
    <t>Melno metālu ražošana vai apstrāde</t>
  </si>
  <si>
    <t>Primārā alumīnija ražošana</t>
  </si>
  <si>
    <t>Sekundārā alumīnija ražošana</t>
  </si>
  <si>
    <t>Krāsaino metālu ražošana vai apstrāde</t>
  </si>
  <si>
    <t>Cementa klinkera ražošana</t>
  </si>
  <si>
    <t>Kaļķu ražošana vai dolomīta vai magnezīta apdedzināšana</t>
  </si>
  <si>
    <t>Stikla ražošana</t>
  </si>
  <si>
    <t>Keramikas ražošana</t>
  </si>
  <si>
    <t>Minerālvates ražošana</t>
  </si>
  <si>
    <t>Ģipša vai rīģipša ražošana vai apstrāde</t>
  </si>
  <si>
    <t>Celulozes ražošana</t>
  </si>
  <si>
    <t>Papīra vai kartona ražošana</t>
  </si>
  <si>
    <t>Kvēpu ražošana</t>
  </si>
  <si>
    <t>Slāpekļa oksīda ražošana</t>
  </si>
  <si>
    <t>Adipīnskābes ražošana</t>
  </si>
  <si>
    <t>Glioksāla un glioksālskābes ražošana</t>
  </si>
  <si>
    <t>Amonjaka ražošana</t>
  </si>
  <si>
    <t>Ķīmisko vielu lielapjoma ražošana</t>
  </si>
  <si>
    <t>Ūdeņraža un sintēzes gāzes ražošana</t>
  </si>
  <si>
    <t>Nātrija karbonāta un nātrija bikarbonāta ražošana</t>
  </si>
  <si>
    <t>Siltumnīcefekta gāzu uztveršana saskaņā ar Direktīvu 2009/31/EK</t>
  </si>
  <si>
    <t>Siltumnīcefekta gāzu transportēšana saskaņā ar Direktīvu 2009/31/EK</t>
  </si>
  <si>
    <t>Siltumnīcefekta gāzu uzglabāšana saskaņā ar Direktīvu 2009/31/EK</t>
  </si>
  <si>
    <t>Jā</t>
  </si>
  <si>
    <t>N/P - tonnkilometri</t>
  </si>
  <si>
    <t>Nē. Precīzāk skatīt 3. pielikumā</t>
  </si>
  <si>
    <t>N/P</t>
  </si>
  <si>
    <t>Nē. Precīzāk skatīt 1. pielikumā</t>
  </si>
  <si>
    <t>Jā. Ieteikumus sk. 1. pielikumā.</t>
  </si>
  <si>
    <t xml:space="preserve">Nē, nav konstatēti nepieciešami uzlabojumi  </t>
  </si>
  <si>
    <t>akreditēts</t>
  </si>
  <si>
    <t>sertificēts</t>
  </si>
  <si>
    <t>Mazo emitētāju rīks</t>
  </si>
  <si>
    <t>ETS atbalsta mehānisms</t>
  </si>
  <si>
    <t>Mazo emitētāju rīks un ETS atbalsta mehānisms</t>
  </si>
  <si>
    <t>Gada emisiju ziņojums</t>
  </si>
  <si>
    <t>Tonnkilometru ziņojums</t>
  </si>
  <si>
    <t xml:space="preserve">Ja vien 1. pielikumā nav norādīts citādi, būtiskuma līmenis bija 2 % no visām paziņotajām emisijām par verificējamo periodu. </t>
  </si>
  <si>
    <t xml:space="preserve">Ja vien 1. pielikumā nav norādīts citādi, būtiskuma līmenis bija 5 % no visām paziņotajām emisijām par verificējamo periodu. </t>
  </si>
  <si>
    <t xml:space="preserve">Ja vien 1. pielikumā nav norādīts citādi, būtiskuma līmenis bija 5 % no visiem paziņotajiem tonnkilometru datiem par verificējamo periodu. </t>
  </si>
  <si>
    <t>sk. 1. pielikumu</t>
  </si>
  <si>
    <t xml:space="preserve">N/P - tonnkilometri </t>
  </si>
  <si>
    <t>jā</t>
  </si>
  <si>
    <t>Ievadiet operatora nosaukumu lapā „1. pielikums”.</t>
  </si>
  <si>
    <t>Dalībvalstis var izmantot šo lapu</t>
  </si>
  <si>
    <t>2. pielikuma nolaižamā izvēlne; minētie atsauces dokumenti:</t>
  </si>
  <si>
    <r>
      <t xml:space="preserve">Verificēšana </t>
    </r>
    <r>
      <rPr>
        <b/>
        <u val="single"/>
        <sz val="10"/>
        <color indexed="10"/>
        <rFont val="Arial"/>
        <family val="2"/>
      </rPr>
      <t>(1) – akreditētām verifikācijas struktūrām</t>
    </r>
  </si>
  <si>
    <t>&lt;Izvēlieties attiecīgos norāžu dokumentus no saraksta&gt;</t>
  </si>
  <si>
    <t>Ministru kabineta 2012.gada 13.novembra noteikumi Nr.769 "Noteikumi par stacionāro tehnoloģisko iekārtu dalību Eiropas Savienības emisijas kvotu tirdzniecības sistēmā"</t>
  </si>
  <si>
    <t>Ministru kabineta 2013.gada 9.jūlija noteikumi Nr.366 "Noteikumi par aviācijas darbību dalību Eiropas Savienības emisijas kvotu tirdzniecības sistēmā"</t>
  </si>
  <si>
    <t>Latvijas Nacionālais akreditācijas birojs</t>
  </si>
  <si>
    <t>Lūdzu iekļaut visas apstiprinātās monitoringa plāna versijas, kas attiecas uz ziņošanas periodu, ieskaitot tās, kuras apstiprinātas tieši pirms verifikācijas ziņojuma sagatavošanas un svarīgas attiecīgajam ziņošanas periodam.</t>
  </si>
  <si>
    <t>&lt;Vai nu šis atzinuma teksts, ja nav problēmu un nav specifisku komentāru saistībā ar lietām, kas var ietekmēt datu kvalitāti, vai saistībā ar lietotāja interpretāciju par atzinumu. Šo atzimuma apgalvojumu var izvēlēties tikai gadījumos, ja netiek konstatēti nepatiesi apgalvojumi vai neatbilstības.          
PIEZĪME – verificētu atzinumu var paust tikai apgalvojuma formā - NEMAINIET FORMULĒJUMU ATZINUMA TEKSTĀ – PĒC VAJADZĪBAS PAPILDINIET AR SĪKĀKĀM ZIŅĀM</t>
  </si>
  <si>
    <r>
      <t>&lt;</t>
    </r>
    <r>
      <rPr>
        <b/>
        <i/>
        <sz val="10"/>
        <color indexed="18"/>
        <rFont val="Arial"/>
        <family val="2"/>
      </rPr>
      <t>Vai nu</t>
    </r>
    <r>
      <rPr>
        <i/>
        <sz val="10"/>
        <color indexed="18"/>
        <rFont val="Arial"/>
        <family val="2"/>
      </rPr>
      <t xml:space="preserve"> šis atzinuma teksts, ja nav problēmu un nav specifisku komentāru saistībā ar lietām, kas var ietekmēt datu kvalitāti, vai saistībā ar lietotāja interpretāciju par atzinumu &gt; šo atzimuma apgalvojumu var izvēlēties tikai gadījumos, ja netiek konstatēti nepatiesi apgalvojumi vai neatbilstības.</t>
    </r>
  </si>
  <si>
    <t>&lt;Norādiet ziņas par neatbilstību, tostarp tās būtību un apmēru, kā arī to, uz kuru monitoringa plāna elementu tā attiecas&gt; Lai iegūtu papildinformāciju kā klaisificēt un ziņot neatbilstības, lūdzam iepazīties ar Eiropas Komisijas sagatavotajiem vadlīnijas.</t>
  </si>
  <si>
    <t>&lt;Norādiet ziņas par neievērošanu, tostarp tās būtību un apmēru, kā arī to, uz kuru monitoringa un ziņošanas regulas elementu tā attiecas&gt; Lai iegūtu papildinformāciju kā klaisificēt un ziņot neatbilstības, lūdzam iepazīties ar Eiropas Komisijas sagatavotajiem vadlīnijas.</t>
  </si>
  <si>
    <t>Ierakstiet visas attiecīgās ziņas.  Viena rinda katram uzlabojumam.  Ja vajadzīgs vairāk vietas, pievienojiet rindas un atsevišķi sanumurējiet punktus.  Ja ieteikto uzlabojumu NAV, pirmajā rindā norādiet NEATTIECAS. Lai iegūtu papildinformāciju kā klaisificēt un ziņot neatbilstības, lūdzam iepazīties ar Eiropas Komisijas sagatavotajiem vadlīnijas.</t>
  </si>
  <si>
    <t>2) EN ISO/IEC 14065:2013 Prasības siltumnīcefekta gāzu validācijas un verifikācijas institūcijām akreditācijas vai citu atzīšanas formu izmantošanai (ISO 14065:2007)</t>
  </si>
  <si>
    <t>3) EN ISO/IEC 14064-3:2012 Specifikācija ar norādījumiem, kā validēt un verificēt ziņojumus par siltumnīcefekta gāzēm</t>
  </si>
  <si>
    <t>4) IAF MD 6:2014 Starptautiskā akreditācijas foruma (IAF) obligātais dokuments par ISO 14065:2013 piemērošanu (2. numurs, 2014. gada marts)</t>
  </si>
  <si>
    <t>&lt;te jāuzskaita darbības iekārtas darbības izmaiņas, jaudas izmaiņas, ko darba gaitā konstatējis verificētājs un par ko kompetentajai iestādei nav paziņots līdz attiecīgā gada 31. decembrim. Kā arī jāuzrāda notikušas Monitoringa plāna izmaiņas, kas netika ziņotas kompetentajai iestādei līdz gada beigām un kuras kompetentā iestāde nav apstiprinājusi līdz verifikācijas pabeigšanai.</t>
  </si>
  <si>
    <t>Datu trūkuma metode atbilstoši MZR 65.pantam</t>
  </si>
  <si>
    <t>Nē</t>
  </si>
</sst>
</file>

<file path=xl/styles.xml><?xml version="1.0" encoding="utf-8"?>
<styleSheet xmlns="http://schemas.openxmlformats.org/spreadsheetml/2006/main">
  <numFmts count="6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quot;Ja&quot;;&quot;Ja&quot;;&quot;Nee&quot;"/>
    <numFmt numFmtId="211" formatCode="&quot;Waar&quot;;&quot;Waar&quot;;&quot;Onwaar&quot;"/>
    <numFmt numFmtId="212" formatCode="&quot;Aan&quot;;&quot;Aan&quot;;&quot;Uit&quot;"/>
    <numFmt numFmtId="213" formatCode="[$€-2]\ #.##000_);[Red]\([$€-2]\ #.##000\)"/>
    <numFmt numFmtId="214" formatCode="[$-C07]dddd\,\ dd\.\ mmmm\ yyyy"/>
    <numFmt numFmtId="215" formatCode="[$-413]dddd\ d\ mmmm\ yyyy"/>
  </numFmts>
  <fonts count="104">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vertAlign val="subscript"/>
      <sz val="10"/>
      <color indexed="18"/>
      <name val="Arial"/>
      <family val="2"/>
    </font>
    <font>
      <b/>
      <i/>
      <sz val="10"/>
      <color indexed="18"/>
      <name val="Arial"/>
      <family val="2"/>
    </font>
    <font>
      <sz val="10"/>
      <color indexed="17"/>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39"/>
      <name val="Arial"/>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39"/>
      <name val="Arial"/>
      <family val="2"/>
    </font>
    <font>
      <sz val="10"/>
      <color indexed="22"/>
      <name val="Arial"/>
      <family val="2"/>
    </font>
    <font>
      <b/>
      <sz val="16"/>
      <color indexed="62"/>
      <name val="Arial"/>
      <family val="2"/>
    </font>
    <font>
      <b/>
      <sz val="10"/>
      <color indexed="3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10"/>
      <color rgb="FFFF0000"/>
      <name val="Arial"/>
      <family val="2"/>
    </font>
    <font>
      <i/>
      <sz val="10"/>
      <color rgb="FF1B22A5"/>
      <name val="Arial"/>
      <family val="2"/>
    </font>
    <font>
      <sz val="10"/>
      <color theme="0" tint="-0.24997000396251678"/>
      <name val="Arial"/>
      <family val="2"/>
    </font>
    <font>
      <b/>
      <sz val="16"/>
      <color rgb="FF4E22A6"/>
      <name val="Arial"/>
      <family val="2"/>
    </font>
    <font>
      <i/>
      <sz val="10"/>
      <color rgb="FF000080"/>
      <name val="Arial"/>
      <family val="2"/>
    </font>
    <font>
      <sz val="10"/>
      <color rgb="FF000080"/>
      <name val="Arial"/>
      <family val="2"/>
    </font>
    <font>
      <b/>
      <sz val="10"/>
      <color rgb="FF000080"/>
      <name val="Arial"/>
      <family val="2"/>
    </font>
    <font>
      <b/>
      <u val="single"/>
      <sz val="10"/>
      <color rgb="FFFF0000"/>
      <name val="Arial"/>
      <family val="2"/>
    </font>
    <font>
      <b/>
      <sz val="10"/>
      <color rgb="FF333399"/>
      <name val="Arial"/>
      <family val="2"/>
    </font>
    <font>
      <i/>
      <sz val="10"/>
      <color rgb="FF333399"/>
      <name val="Arial"/>
      <family val="2"/>
    </font>
    <font>
      <sz val="10"/>
      <color theme="1"/>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2"/>
        <bgColor indexed="64"/>
      </patternFill>
    </fill>
    <fill>
      <patternFill patternType="solid">
        <fgColor rgb="FFFFFFFF"/>
        <bgColor indexed="64"/>
      </patternFill>
    </fill>
    <fill>
      <patternFill patternType="solid">
        <fgColor rgb="FFC0C0C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style="thin"/>
      <bottom style="thin"/>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4" fontId="0" fillId="0" borderId="0" applyFont="0" applyFill="0" applyBorder="0" applyAlignment="0" applyProtection="0"/>
    <xf numFmtId="0" fontId="78" fillId="0" borderId="0" applyNumberFormat="0" applyFill="0" applyBorder="0" applyAlignment="0" applyProtection="0"/>
    <xf numFmtId="0" fontId="39"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1" fillId="0" borderId="0">
      <alignment/>
      <protection/>
    </xf>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17">
    <xf numFmtId="0" fontId="0" fillId="0" borderId="0" xfId="0" applyAlignment="1">
      <alignment/>
    </xf>
    <xf numFmtId="0" fontId="38" fillId="0" borderId="10" xfId="53" applyFont="1" applyBorder="1" applyAlignment="1" applyProtection="1">
      <alignment vertical="top"/>
      <protection/>
    </xf>
    <xf numFmtId="0" fontId="38" fillId="0" borderId="11" xfId="53" applyFont="1" applyBorder="1" applyAlignment="1" applyProtection="1">
      <alignment vertical="top"/>
      <protection/>
    </xf>
    <xf numFmtId="0" fontId="38" fillId="33" borderId="12" xfId="53" applyFont="1" applyFill="1" applyBorder="1" applyAlignment="1" applyProtection="1">
      <alignment horizontal="left" vertical="top"/>
      <protection/>
    </xf>
    <xf numFmtId="0" fontId="38" fillId="33" borderId="0" xfId="53" applyFont="1" applyFill="1" applyBorder="1" applyAlignment="1" applyProtection="1">
      <alignment horizontal="left" vertical="top"/>
      <protection/>
    </xf>
    <xf numFmtId="0" fontId="38"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91"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8" fillId="39" borderId="12" xfId="53" applyFont="1" applyFill="1" applyBorder="1" applyAlignment="1" applyProtection="1">
      <alignment horizontal="left" vertical="top"/>
      <protection/>
    </xf>
    <xf numFmtId="0" fontId="38" fillId="39" borderId="0" xfId="53" applyFont="1" applyFill="1" applyBorder="1" applyAlignment="1" applyProtection="1">
      <alignment horizontal="left" vertical="top"/>
      <protection/>
    </xf>
    <xf numFmtId="0" fontId="38" fillId="39" borderId="13" xfId="53" applyFont="1" applyFill="1" applyBorder="1" applyAlignment="1" applyProtection="1">
      <alignment horizontal="left" vertical="top"/>
      <protection/>
    </xf>
    <xf numFmtId="0" fontId="41" fillId="0" borderId="38" xfId="60"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2"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2"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2" borderId="41" xfId="0" applyFont="1" applyFill="1" applyBorder="1" applyAlignment="1" applyProtection="1">
      <alignment vertical="top" wrapText="1"/>
      <protection/>
    </xf>
    <xf numFmtId="0" fontId="2" fillId="0" borderId="0" xfId="0" applyFont="1" applyAlignment="1" applyProtection="1">
      <alignment vertical="top"/>
      <protection/>
    </xf>
    <xf numFmtId="0" fontId="32"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2"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2" borderId="45" xfId="0" applyFont="1" applyFill="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40" borderId="49" xfId="0" applyFont="1" applyFill="1" applyBorder="1" applyAlignment="1" applyProtection="1">
      <alignment vertical="top" wrapText="1"/>
      <protection/>
    </xf>
    <xf numFmtId="0" fontId="0" fillId="40" borderId="49" xfId="0" applyFont="1" applyFill="1" applyBorder="1" applyAlignment="1" applyProtection="1">
      <alignment horizontal="justify"/>
      <protection/>
    </xf>
    <xf numFmtId="0" fontId="0" fillId="43" borderId="49" xfId="0" applyFont="1" applyFill="1" applyBorder="1" applyAlignment="1" applyProtection="1">
      <alignment vertical="top" wrapText="1"/>
      <protection/>
    </xf>
    <xf numFmtId="0" fontId="0" fillId="43"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8" fillId="0" borderId="44" xfId="0" applyFont="1" applyBorder="1" applyAlignment="1" applyProtection="1">
      <alignment vertical="top" wrapText="1"/>
      <protection/>
    </xf>
    <xf numFmtId="0" fontId="26"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2" borderId="51"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2" borderId="52" xfId="0" applyFont="1" applyFill="1" applyBorder="1" applyAlignment="1" applyProtection="1">
      <alignment vertical="top" wrapText="1"/>
      <protection/>
    </xf>
    <xf numFmtId="0" fontId="0" fillId="32" borderId="53"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0" fillId="32" borderId="25" xfId="0" applyFont="1" applyFill="1" applyBorder="1" applyAlignment="1" applyProtection="1">
      <alignment vertical="top" wrapText="1"/>
      <protection/>
    </xf>
    <xf numFmtId="0" fontId="0" fillId="32" borderId="54" xfId="0" applyFont="1" applyFill="1" applyBorder="1" applyAlignment="1" applyProtection="1">
      <alignment vertical="top" wrapText="1"/>
      <protection/>
    </xf>
    <xf numFmtId="0" fontId="0" fillId="32" borderId="55" xfId="0" applyFont="1" applyFill="1" applyBorder="1" applyAlignment="1" applyProtection="1">
      <alignment vertical="top" wrapText="1"/>
      <protection/>
    </xf>
    <xf numFmtId="0" fontId="0" fillId="32" borderId="56"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0" fillId="32" borderId="57" xfId="0" applyFont="1" applyFill="1" applyBorder="1" applyAlignment="1" applyProtection="1">
      <alignment vertical="top" wrapText="1"/>
      <protection/>
    </xf>
    <xf numFmtId="0" fontId="0" fillId="32" borderId="53" xfId="0" applyFont="1" applyFill="1" applyBorder="1" applyAlignment="1" applyProtection="1">
      <alignment horizontal="left" vertical="top"/>
      <protection/>
    </xf>
    <xf numFmtId="0" fontId="27" fillId="0" borderId="0" xfId="0" applyFont="1" applyFill="1" applyAlignment="1" applyProtection="1">
      <alignment vertical="top" wrapText="1"/>
      <protection/>
    </xf>
    <xf numFmtId="0" fontId="0" fillId="32" borderId="58" xfId="0" applyFont="1" applyFill="1" applyBorder="1" applyAlignment="1" applyProtection="1">
      <alignment vertical="top" wrapText="1"/>
      <protection/>
    </xf>
    <xf numFmtId="0" fontId="0" fillId="32" borderId="54" xfId="0" applyFont="1" applyFill="1" applyBorder="1" applyAlignment="1" applyProtection="1">
      <alignment horizontal="left" vertical="top"/>
      <protection/>
    </xf>
    <xf numFmtId="0" fontId="0" fillId="32"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2" borderId="49" xfId="0" applyFont="1" applyFill="1" applyBorder="1" applyAlignment="1" applyProtection="1" quotePrefix="1">
      <alignment horizontal="left" vertical="top" wrapText="1" indent="1"/>
      <protection/>
    </xf>
    <xf numFmtId="0" fontId="0" fillId="32" borderId="46" xfId="0" applyFont="1" applyFill="1" applyBorder="1" applyAlignment="1" applyProtection="1" quotePrefix="1">
      <alignment horizontal="left" vertical="top" wrapText="1" indent="1"/>
      <protection/>
    </xf>
    <xf numFmtId="0" fontId="0" fillId="32"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7" fillId="0" borderId="0" xfId="0" applyFont="1" applyAlignment="1" applyProtection="1">
      <alignment vertical="top" wrapText="1"/>
      <protection/>
    </xf>
    <xf numFmtId="0" fontId="28" fillId="0" borderId="44" xfId="0" applyFont="1" applyBorder="1" applyAlignment="1" applyProtection="1">
      <alignment vertical="top" wrapText="1"/>
      <protection/>
    </xf>
    <xf numFmtId="0" fontId="3" fillId="32" borderId="39" xfId="0" applyFont="1" applyFill="1" applyBorder="1" applyAlignment="1" applyProtection="1">
      <alignment vertical="top" wrapText="1"/>
      <protection/>
    </xf>
    <xf numFmtId="0" fontId="28" fillId="0" borderId="44" xfId="0" applyFont="1" applyFill="1" applyBorder="1" applyAlignment="1" applyProtection="1">
      <alignment vertical="top" wrapText="1"/>
      <protection/>
    </xf>
    <xf numFmtId="0" fontId="0" fillId="32" borderId="40" xfId="0" applyFont="1" applyFill="1" applyBorder="1" applyAlignment="1" applyProtection="1">
      <alignment vertical="top" wrapText="1"/>
      <protection/>
    </xf>
    <xf numFmtId="0" fontId="26" fillId="0" borderId="44" xfId="0" applyFont="1" applyBorder="1" applyAlignment="1" applyProtection="1">
      <alignment vertical="top" wrapText="1"/>
      <protection/>
    </xf>
    <xf numFmtId="0" fontId="19" fillId="0" borderId="0" xfId="0" applyFont="1" applyAlignment="1" applyProtection="1">
      <alignment vertical="top"/>
      <protection/>
    </xf>
    <xf numFmtId="0" fontId="28" fillId="0" borderId="0" xfId="0" applyFont="1" applyBorder="1" applyAlignment="1" applyProtection="1">
      <alignment vertical="top" wrapText="1"/>
      <protection/>
    </xf>
    <xf numFmtId="0" fontId="3" fillId="32" borderId="40" xfId="0" applyFont="1" applyFill="1" applyBorder="1" applyAlignment="1" applyProtection="1">
      <alignment vertical="top" wrapText="1"/>
      <protection/>
    </xf>
    <xf numFmtId="0" fontId="26"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6" fillId="0" borderId="0" xfId="0" applyFont="1" applyAlignment="1" applyProtection="1">
      <alignment vertical="top" wrapText="1"/>
      <protection/>
    </xf>
    <xf numFmtId="2" fontId="0" fillId="32" borderId="40" xfId="0" applyNumberFormat="1" applyFont="1" applyFill="1" applyBorder="1" applyAlignment="1" applyProtection="1">
      <alignment horizontal="left" vertical="top" wrapText="1"/>
      <protection/>
    </xf>
    <xf numFmtId="2" fontId="0" fillId="32" borderId="40" xfId="0" applyNumberFormat="1" applyFont="1" applyFill="1" applyBorder="1" applyAlignment="1" applyProtection="1">
      <alignment horizontal="left" vertical="top" wrapText="1"/>
      <protection/>
    </xf>
    <xf numFmtId="0" fontId="28" fillId="0" borderId="0" xfId="0" applyFont="1" applyAlignment="1" applyProtection="1">
      <alignment vertical="top"/>
      <protection/>
    </xf>
    <xf numFmtId="0" fontId="3" fillId="32" borderId="41" xfId="0" applyFont="1" applyFill="1" applyBorder="1" applyAlignment="1" applyProtection="1">
      <alignment vertical="top" wrapText="1"/>
      <protection/>
    </xf>
    <xf numFmtId="0" fontId="28" fillId="0" borderId="44" xfId="0" applyNumberFormat="1" applyFont="1" applyBorder="1" applyAlignment="1" applyProtection="1">
      <alignment vertical="top" wrapText="1"/>
      <protection/>
    </xf>
    <xf numFmtId="0" fontId="0" fillId="32" borderId="40" xfId="0" applyFont="1" applyFill="1" applyBorder="1" applyAlignment="1" applyProtection="1">
      <alignment vertical="top"/>
      <protection/>
    </xf>
    <xf numFmtId="0" fontId="28" fillId="0" borderId="0" xfId="0" applyFont="1" applyFill="1" applyAlignment="1" applyProtection="1">
      <alignment vertical="top" wrapText="1"/>
      <protection/>
    </xf>
    <xf numFmtId="0" fontId="27"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2" borderId="60" xfId="0" applyFont="1" applyFill="1" applyBorder="1" applyAlignment="1" applyProtection="1">
      <alignment vertical="top"/>
      <protection/>
    </xf>
    <xf numFmtId="0" fontId="28" fillId="0" borderId="0" xfId="0" applyFont="1" applyAlignment="1" applyProtection="1">
      <alignment vertical="top" wrapText="1"/>
      <protection/>
    </xf>
    <xf numFmtId="0" fontId="0" fillId="32" borderId="40" xfId="0" applyFont="1" applyFill="1" applyBorder="1" applyAlignment="1" applyProtection="1">
      <alignment vertical="top"/>
      <protection/>
    </xf>
    <xf numFmtId="0" fontId="21" fillId="0" borderId="0" xfId="0" applyFont="1" applyAlignment="1" applyProtection="1">
      <alignment vertical="top"/>
      <protection/>
    </xf>
    <xf numFmtId="0" fontId="27" fillId="0" borderId="0" xfId="0" applyFont="1" applyAlignment="1" applyProtection="1">
      <alignment/>
      <protection/>
    </xf>
    <xf numFmtId="0" fontId="28" fillId="0" borderId="0" xfId="0" applyFont="1" applyBorder="1" applyAlignment="1" applyProtection="1">
      <alignment vertical="top" wrapText="1"/>
      <protection/>
    </xf>
    <xf numFmtId="0" fontId="2" fillId="42" borderId="37" xfId="0" applyFont="1" applyFill="1" applyBorder="1" applyAlignment="1" applyProtection="1">
      <alignment vertical="top" wrapText="1"/>
      <protection/>
    </xf>
    <xf numFmtId="0" fontId="0" fillId="32" borderId="60" xfId="0" applyFont="1" applyFill="1" applyBorder="1" applyAlignment="1" applyProtection="1">
      <alignment vertical="top"/>
      <protection/>
    </xf>
    <xf numFmtId="0" fontId="27" fillId="42"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92" fillId="0" borderId="0" xfId="0" applyFont="1" applyAlignment="1" applyProtection="1">
      <alignment vertical="top" wrapText="1"/>
      <protection/>
    </xf>
    <xf numFmtId="0" fontId="25" fillId="32" borderId="60" xfId="0" applyFont="1" applyFill="1" applyBorder="1" applyAlignment="1" applyProtection="1">
      <alignment vertical="top" wrapText="1"/>
      <protection/>
    </xf>
    <xf numFmtId="0" fontId="92" fillId="0" borderId="0" xfId="0" applyFont="1" applyAlignment="1" applyProtection="1">
      <alignment vertical="center" textRotation="90"/>
      <protection/>
    </xf>
    <xf numFmtId="0" fontId="25" fillId="32" borderId="40" xfId="0" applyFont="1" applyFill="1" applyBorder="1" applyAlignment="1" applyProtection="1">
      <alignment vertical="top" wrapText="1"/>
      <protection/>
    </xf>
    <xf numFmtId="0" fontId="0" fillId="32" borderId="61" xfId="0" applyFont="1" applyFill="1" applyBorder="1" applyAlignment="1" applyProtection="1">
      <alignment vertical="top" wrapText="1"/>
      <protection/>
    </xf>
    <xf numFmtId="0" fontId="0" fillId="32" borderId="61" xfId="0" applyFont="1" applyFill="1" applyBorder="1" applyAlignment="1" applyProtection="1" quotePrefix="1">
      <alignment vertical="top" wrapText="1"/>
      <protection/>
    </xf>
    <xf numFmtId="0" fontId="0" fillId="32" borderId="41" xfId="0" applyFont="1" applyFill="1" applyBorder="1" applyAlignment="1" applyProtection="1" quotePrefix="1">
      <alignment vertical="top" wrapText="1"/>
      <protection/>
    </xf>
    <xf numFmtId="0" fontId="0" fillId="32" borderId="39" xfId="0" applyFont="1" applyFill="1" applyBorder="1" applyAlignment="1" applyProtection="1">
      <alignment vertical="top" wrapText="1"/>
      <protection/>
    </xf>
    <xf numFmtId="0" fontId="0" fillId="32" borderId="41" xfId="0" applyFont="1" applyFill="1" applyBorder="1" applyAlignment="1" applyProtection="1">
      <alignment vertical="top" wrapText="1"/>
      <protection/>
    </xf>
    <xf numFmtId="0" fontId="29"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2" fontId="3" fillId="32" borderId="40" xfId="0" applyNumberFormat="1" applyFont="1" applyFill="1" applyBorder="1" applyAlignment="1" applyProtection="1">
      <alignment horizontal="left" vertical="top" wrapText="1"/>
      <protection/>
    </xf>
    <xf numFmtId="2" fontId="28"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vertical="top" wrapText="1"/>
      <protection/>
    </xf>
    <xf numFmtId="0" fontId="92" fillId="0" borderId="0" xfId="0" applyFont="1" applyFill="1" applyBorder="1" applyAlignment="1" applyProtection="1">
      <alignment vertical="top" wrapText="1"/>
      <protection/>
    </xf>
    <xf numFmtId="0" fontId="92" fillId="0" borderId="0" xfId="0" applyFont="1" applyAlignment="1" applyProtection="1">
      <alignment vertical="center" textRotation="90" wrapText="1"/>
      <protection/>
    </xf>
    <xf numFmtId="0" fontId="28" fillId="0" borderId="44"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32" borderId="10" xfId="0" applyFill="1" applyBorder="1" applyAlignment="1" applyProtection="1">
      <alignment vertical="top"/>
      <protection/>
    </xf>
    <xf numFmtId="0" fontId="0" fillId="40" borderId="62" xfId="0" applyFill="1" applyBorder="1" applyAlignment="1" applyProtection="1">
      <alignment vertical="top"/>
      <protection/>
    </xf>
    <xf numFmtId="0" fontId="0" fillId="0" borderId="43" xfId="0" applyBorder="1" applyAlignment="1" applyProtection="1">
      <alignment/>
      <protection/>
    </xf>
    <xf numFmtId="0" fontId="2" fillId="0" borderId="63"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35"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34"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92"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2" fontId="28" fillId="0" borderId="44" xfId="0" applyNumberFormat="1" applyFont="1" applyBorder="1" applyAlignment="1" applyProtection="1">
      <alignment vertical="top" wrapText="1"/>
      <protection/>
    </xf>
    <xf numFmtId="2" fontId="28" fillId="0" borderId="0" xfId="0" applyNumberFormat="1" applyFont="1" applyAlignment="1" applyProtection="1">
      <alignment vertical="top"/>
      <protection/>
    </xf>
    <xf numFmtId="0" fontId="92"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45" xfId="0" applyFont="1" applyBorder="1" applyAlignment="1" applyProtection="1" quotePrefix="1">
      <alignment horizontal="left" vertical="top" wrapText="1"/>
      <protection/>
    </xf>
    <xf numFmtId="0" fontId="0" fillId="0" borderId="45" xfId="0" applyNumberFormat="1" applyFont="1" applyFill="1" applyBorder="1" applyAlignment="1" applyProtection="1">
      <alignment horizontal="left" vertical="top" wrapText="1"/>
      <protection/>
    </xf>
    <xf numFmtId="0" fontId="0" fillId="0" borderId="45" xfId="0" applyNumberFormat="1" applyFont="1" applyBorder="1" applyAlignment="1" applyProtection="1">
      <alignment horizontal="left" vertical="top" wrapText="1"/>
      <protection/>
    </xf>
    <xf numFmtId="0" fontId="0" fillId="0" borderId="45" xfId="0" applyFont="1" applyFill="1" applyBorder="1" applyAlignment="1" applyProtection="1">
      <alignment horizontal="left" vertical="top" wrapText="1"/>
      <protection/>
    </xf>
    <xf numFmtId="0" fontId="0" fillId="0" borderId="47"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1" fillId="45" borderId="34" xfId="60" applyFont="1" applyFill="1" applyBorder="1" applyAlignment="1" applyProtection="1">
      <alignment wrapText="1"/>
      <protection/>
    </xf>
    <xf numFmtId="0" fontId="0" fillId="0" borderId="0" xfId="0" applyAlignment="1">
      <alignment wrapText="1"/>
    </xf>
    <xf numFmtId="0" fontId="35" fillId="39" borderId="12" xfId="0" applyFont="1" applyFill="1" applyBorder="1" applyAlignment="1" applyProtection="1">
      <alignment horizontal="left" vertical="top" wrapText="1"/>
      <protection/>
    </xf>
    <xf numFmtId="0" fontId="37"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2"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2"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top" wrapText="1"/>
      <protection/>
    </xf>
    <xf numFmtId="0" fontId="0" fillId="0" borderId="64"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2" fillId="0" borderId="66" xfId="0" applyFont="1" applyBorder="1" applyAlignment="1" applyProtection="1">
      <alignment horizontal="left" vertical="top" wrapText="1"/>
      <protection/>
    </xf>
    <xf numFmtId="0" fontId="2" fillId="0" borderId="67" xfId="0" applyFont="1" applyBorder="1" applyAlignment="1" applyProtection="1">
      <alignment horizontal="left" vertical="top" wrapText="1"/>
      <protection/>
    </xf>
    <xf numFmtId="0" fontId="2" fillId="0" borderId="68" xfId="0" applyFont="1" applyBorder="1" applyAlignment="1" applyProtection="1">
      <alignment horizontal="left" vertical="top" wrapText="1"/>
      <protection/>
    </xf>
    <xf numFmtId="0" fontId="2" fillId="0" borderId="69"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5" fillId="46" borderId="12" xfId="0" applyFont="1" applyFill="1" applyBorder="1" applyAlignment="1" applyProtection="1">
      <alignment horizontal="left" vertical="top" wrapText="1"/>
      <protection/>
    </xf>
    <xf numFmtId="0" fontId="5" fillId="46" borderId="13" xfId="0" applyFont="1" applyFill="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32" borderId="67" xfId="0" applyFont="1" applyFill="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0" fillId="32" borderId="67" xfId="0" applyFont="1" applyFill="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9"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63"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70" xfId="0" applyFont="1" applyBorder="1" applyAlignment="1" applyProtection="1">
      <alignment horizontal="left" vertical="top" wrapText="1"/>
      <protection/>
    </xf>
    <xf numFmtId="0" fontId="0" fillId="32" borderId="43" xfId="0" applyFont="1" applyFill="1" applyBorder="1" applyAlignment="1" applyProtection="1">
      <alignment horizontal="left" vertical="top" wrapText="1"/>
      <protection/>
    </xf>
    <xf numFmtId="0" fontId="0" fillId="32" borderId="71" xfId="0" applyFont="1" applyFill="1" applyBorder="1" applyAlignment="1" applyProtection="1">
      <alignment horizontal="left" vertical="top" wrapText="1"/>
      <protection/>
    </xf>
    <xf numFmtId="0" fontId="11" fillId="0" borderId="33" xfId="0" applyFont="1" applyBorder="1" applyAlignment="1" applyProtection="1">
      <alignment horizontal="left" vertical="top" wrapText="1"/>
      <protection/>
    </xf>
    <xf numFmtId="0" fontId="0" fillId="32" borderId="71" xfId="0" applyFont="1" applyFill="1" applyBorder="1" applyAlignment="1" applyProtection="1" quotePrefix="1">
      <alignment horizontal="left" vertical="top" wrapText="1"/>
      <protection/>
    </xf>
    <xf numFmtId="0" fontId="0" fillId="32" borderId="68" xfId="0" applyFont="1" applyFill="1" applyBorder="1" applyAlignment="1" applyProtection="1" quotePrefix="1">
      <alignment horizontal="left" vertical="top" wrapText="1"/>
      <protection/>
    </xf>
    <xf numFmtId="0" fontId="4" fillId="0" borderId="68" xfId="0" applyFont="1" applyFill="1" applyBorder="1" applyAlignment="1" applyProtection="1">
      <alignment horizontal="left" vertical="top" wrapText="1"/>
      <protection/>
    </xf>
    <xf numFmtId="0" fontId="2" fillId="42" borderId="63" xfId="0" applyFont="1" applyFill="1" applyBorder="1" applyAlignment="1" applyProtection="1">
      <alignment horizontal="left" vertical="top" wrapText="1"/>
      <protection/>
    </xf>
    <xf numFmtId="0" fontId="0" fillId="32" borderId="68" xfId="0" applyFont="1" applyFill="1" applyBorder="1" applyAlignment="1" applyProtection="1">
      <alignment horizontal="left" vertical="top" wrapText="1"/>
      <protection/>
    </xf>
    <xf numFmtId="0" fontId="0" fillId="32" borderId="66" xfId="0" applyFont="1" applyFill="1" applyBorder="1" applyAlignment="1" applyProtection="1">
      <alignment horizontal="left" vertical="top" wrapText="1"/>
      <protection/>
    </xf>
    <xf numFmtId="0" fontId="0" fillId="32" borderId="72" xfId="0" applyFont="1" applyFill="1" applyBorder="1" applyAlignment="1" applyProtection="1">
      <alignment horizontal="left" vertical="top" wrapText="1"/>
      <protection/>
    </xf>
    <xf numFmtId="0" fontId="0" fillId="32" borderId="26" xfId="0" applyFont="1" applyFill="1" applyBorder="1" applyAlignment="1" applyProtection="1">
      <alignment horizontal="left" vertical="top" wrapText="1"/>
      <protection/>
    </xf>
    <xf numFmtId="0" fontId="0" fillId="32" borderId="45" xfId="0" applyFont="1" applyFill="1" applyBorder="1" applyAlignment="1" applyProtection="1" quotePrefix="1">
      <alignment horizontal="left" vertical="top" wrapText="1"/>
      <protection/>
    </xf>
    <xf numFmtId="0" fontId="0" fillId="32" borderId="13" xfId="0" applyFont="1" applyFill="1" applyBorder="1" applyAlignment="1" applyProtection="1" quotePrefix="1">
      <alignment horizontal="left" vertical="top" wrapText="1"/>
      <protection/>
    </xf>
    <xf numFmtId="0" fontId="2" fillId="42" borderId="43" xfId="0" applyFont="1" applyFill="1" applyBorder="1" applyAlignment="1" applyProtection="1">
      <alignment horizontal="left" vertical="top" wrapText="1"/>
      <protection/>
    </xf>
    <xf numFmtId="0" fontId="7" fillId="0" borderId="43" xfId="0" applyFont="1" applyBorder="1" applyAlignment="1" applyProtection="1">
      <alignment horizontal="left" vertical="top" wrapText="1"/>
      <protection/>
    </xf>
    <xf numFmtId="0" fontId="0" fillId="40" borderId="45" xfId="0" applyFont="1" applyFill="1" applyBorder="1" applyAlignment="1" applyProtection="1">
      <alignment horizontal="left" vertical="top" wrapText="1"/>
      <protection/>
    </xf>
    <xf numFmtId="0" fontId="0" fillId="43" borderId="45" xfId="0" applyFont="1" applyFill="1" applyBorder="1" applyAlignment="1" applyProtection="1">
      <alignment horizontal="left" vertical="top" wrapText="1"/>
      <protection/>
    </xf>
    <xf numFmtId="0" fontId="0" fillId="43" borderId="47" xfId="0" applyFont="1" applyFill="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3" fillId="40" borderId="33" xfId="0" applyFont="1" applyFill="1" applyBorder="1" applyAlignment="1" applyProtection="1">
      <alignment horizontal="left" wrapText="1"/>
      <protection/>
    </xf>
    <xf numFmtId="0" fontId="13" fillId="40" borderId="33" xfId="0" applyFont="1" applyFill="1" applyBorder="1" applyAlignment="1" applyProtection="1">
      <alignment horizontal="left" vertical="top" wrapText="1"/>
      <protection/>
    </xf>
    <xf numFmtId="0" fontId="0" fillId="40" borderId="33" xfId="0" applyFont="1" applyFill="1" applyBorder="1" applyAlignment="1" applyProtection="1">
      <alignment horizontal="left" vertical="top" wrapText="1"/>
      <protection/>
    </xf>
    <xf numFmtId="0" fontId="0" fillId="0" borderId="73" xfId="0" applyBorder="1" applyAlignment="1" applyProtection="1">
      <alignment horizontal="center"/>
      <protection/>
    </xf>
    <xf numFmtId="0" fontId="93" fillId="0" borderId="0" xfId="0" applyFont="1" applyFill="1" applyAlignment="1" applyProtection="1">
      <alignment vertical="top" wrapText="1"/>
      <protection/>
    </xf>
    <xf numFmtId="0" fontId="0" fillId="0" borderId="0" xfId="0" applyAlignment="1">
      <alignment horizontal="left" vertical="center" wrapText="1"/>
    </xf>
    <xf numFmtId="14" fontId="0" fillId="32" borderId="40" xfId="0" applyNumberFormat="1" applyFont="1" applyFill="1" applyBorder="1" applyAlignment="1" applyProtection="1">
      <alignment vertical="top" wrapText="1"/>
      <protection/>
    </xf>
    <xf numFmtId="14" fontId="0" fillId="32" borderId="40" xfId="0" applyNumberFormat="1" applyFont="1" applyFill="1" applyBorder="1" applyAlignment="1" applyProtection="1">
      <alignment vertical="top" wrapText="1"/>
      <protection/>
    </xf>
    <xf numFmtId="0" fontId="0" fillId="47" borderId="73" xfId="0" applyFill="1" applyBorder="1" applyAlignment="1">
      <alignment/>
    </xf>
    <xf numFmtId="16" fontId="3" fillId="32" borderId="40" xfId="0" applyNumberFormat="1" applyFont="1" applyFill="1" applyBorder="1" applyAlignment="1" applyProtection="1">
      <alignment vertical="top"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0" fillId="0" borderId="73" xfId="0" applyBorder="1" applyAlignment="1">
      <alignment horizontal="left"/>
    </xf>
    <xf numFmtId="14" fontId="0" fillId="0" borderId="73" xfId="0" applyNumberFormat="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0" xfId="0" applyAlignment="1">
      <alignment horizontal="left"/>
    </xf>
    <xf numFmtId="0" fontId="0" fillId="47" borderId="34" xfId="0" applyFill="1" applyBorder="1" applyAlignment="1">
      <alignment/>
    </xf>
    <xf numFmtId="0" fontId="0" fillId="0" borderId="73" xfId="0" applyFont="1" applyFill="1" applyBorder="1" applyAlignment="1" applyProtection="1">
      <alignment vertical="top" wrapText="1"/>
      <protection/>
    </xf>
    <xf numFmtId="0" fontId="0" fillId="47" borderId="73" xfId="0" applyFont="1" applyFill="1" applyBorder="1" applyAlignment="1" applyProtection="1">
      <alignment vertical="top" wrapText="1"/>
      <protection/>
    </xf>
    <xf numFmtId="0" fontId="0" fillId="47" borderId="73" xfId="0" applyFont="1" applyFill="1" applyBorder="1" applyAlignment="1" applyProtection="1" quotePrefix="1">
      <alignment horizontal="left" vertical="top" wrapText="1" indent="1"/>
      <protection/>
    </xf>
    <xf numFmtId="0" fontId="0" fillId="0" borderId="73" xfId="0" applyFont="1" applyFill="1" applyBorder="1" applyAlignment="1" applyProtection="1">
      <alignment horizontal="left" vertical="top"/>
      <protection/>
    </xf>
    <xf numFmtId="0" fontId="0" fillId="47" borderId="73" xfId="0" applyFill="1" applyBorder="1" applyAlignment="1">
      <alignment horizontal="left"/>
    </xf>
    <xf numFmtId="0" fontId="0" fillId="47" borderId="73" xfId="0" applyFont="1" applyFill="1" applyBorder="1" applyAlignment="1">
      <alignment horizontal="center"/>
    </xf>
    <xf numFmtId="0" fontId="0" fillId="0" borderId="73" xfId="0" applyFont="1" applyBorder="1" applyAlignment="1">
      <alignment horizontal="center"/>
    </xf>
    <xf numFmtId="0" fontId="0" fillId="0" borderId="0" xfId="0" applyFont="1" applyAlignment="1">
      <alignment/>
    </xf>
    <xf numFmtId="0" fontId="44" fillId="0" borderId="0" xfId="0" applyFont="1" applyAlignment="1">
      <alignment vertical="center"/>
    </xf>
    <xf numFmtId="0" fontId="94" fillId="0" borderId="0" xfId="0" applyFont="1" applyAlignment="1">
      <alignment/>
    </xf>
    <xf numFmtId="0" fontId="0" fillId="0" borderId="73" xfId="0" applyBorder="1" applyAlignment="1">
      <alignment/>
    </xf>
    <xf numFmtId="0" fontId="4" fillId="0" borderId="73" xfId="0" applyFont="1" applyFill="1" applyBorder="1" applyAlignment="1" applyProtection="1">
      <alignment horizontal="center" vertical="top" wrapText="1"/>
      <protection/>
    </xf>
    <xf numFmtId="0" fontId="0" fillId="0" borderId="73" xfId="0" applyBorder="1" applyAlignment="1">
      <alignment horizontal="center"/>
    </xf>
    <xf numFmtId="0" fontId="0" fillId="47" borderId="73" xfId="0" applyFill="1" applyBorder="1" applyAlignment="1">
      <alignment horizontal="center"/>
    </xf>
    <xf numFmtId="0" fontId="0" fillId="0" borderId="73" xfId="0" applyFont="1" applyFill="1" applyBorder="1" applyAlignment="1" applyProtection="1">
      <alignment horizontal="center" vertical="top" wrapText="1"/>
      <protection/>
    </xf>
    <xf numFmtId="0" fontId="0" fillId="0" borderId="25" xfId="0" applyFont="1" applyFill="1" applyBorder="1" applyAlignment="1" applyProtection="1">
      <alignment vertical="top" wrapText="1"/>
      <protection/>
    </xf>
    <xf numFmtId="0" fontId="2" fillId="0" borderId="73" xfId="0" applyFont="1" applyFill="1" applyBorder="1" applyAlignment="1" applyProtection="1">
      <alignment horizontal="center" vertical="top" wrapText="1"/>
      <protection/>
    </xf>
    <xf numFmtId="0" fontId="3" fillId="0" borderId="73" xfId="0" applyFont="1" applyFill="1" applyBorder="1" applyAlignment="1" applyProtection="1">
      <alignment vertical="top" wrapText="1"/>
      <protection/>
    </xf>
    <xf numFmtId="0" fontId="0" fillId="47" borderId="73" xfId="0" applyFont="1" applyFill="1" applyBorder="1" applyAlignment="1">
      <alignment horizontal="left"/>
    </xf>
    <xf numFmtId="0" fontId="13" fillId="0" borderId="0" xfId="0" applyFont="1" applyFill="1" applyAlignment="1" applyProtection="1">
      <alignmen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3" fillId="0" borderId="0" xfId="0" applyFont="1" applyFill="1" applyAlignment="1" applyProtection="1">
      <alignment vertical="top" wrapText="1"/>
      <protection/>
    </xf>
    <xf numFmtId="0" fontId="95" fillId="0" borderId="0" xfId="0" applyFont="1" applyFill="1" applyBorder="1" applyAlignment="1" applyProtection="1">
      <alignment horizontal="left" vertical="center" wrapText="1"/>
      <protection/>
    </xf>
    <xf numFmtId="0" fontId="96" fillId="0" borderId="0" xfId="0" applyFont="1" applyFill="1" applyBorder="1" applyAlignment="1" applyProtection="1">
      <alignment horizontal="left" vertical="top" wrapText="1"/>
      <protection/>
    </xf>
    <xf numFmtId="0" fontId="97" fillId="0" borderId="0" xfId="0" applyFont="1" applyFill="1" applyBorder="1" applyAlignment="1" applyProtection="1">
      <alignment horizontal="left" vertical="top" wrapText="1"/>
      <protection/>
    </xf>
    <xf numFmtId="0" fontId="96" fillId="0" borderId="0" xfId="0" applyFont="1" applyBorder="1" applyAlignment="1" applyProtection="1">
      <alignment horizontal="left" vertical="top" wrapText="1"/>
      <protection/>
    </xf>
    <xf numFmtId="0" fontId="96" fillId="0" borderId="0" xfId="0" applyFont="1" applyAlignment="1" applyProtection="1">
      <alignment horizontal="left" vertical="top" wrapText="1"/>
      <protection/>
    </xf>
    <xf numFmtId="0" fontId="96" fillId="0" borderId="38" xfId="0" applyFont="1" applyFill="1" applyBorder="1" applyAlignment="1" applyProtection="1">
      <alignment horizontal="left" vertical="top" wrapText="1"/>
      <protection/>
    </xf>
    <xf numFmtId="0" fontId="98" fillId="0" borderId="0" xfId="0" applyFont="1" applyBorder="1" applyAlignment="1" applyProtection="1">
      <alignment horizontal="left" vertical="top" wrapText="1"/>
      <protection/>
    </xf>
    <xf numFmtId="0" fontId="96" fillId="42" borderId="0" xfId="0" applyFont="1" applyFill="1" applyBorder="1" applyAlignment="1" applyProtection="1">
      <alignment horizontal="left" vertical="top" wrapText="1"/>
      <protection/>
    </xf>
    <xf numFmtId="0" fontId="0" fillId="0" borderId="45" xfId="0" applyFont="1" applyFill="1" applyBorder="1" applyAlignment="1" applyProtection="1">
      <alignment horizontal="left" wrapText="1"/>
      <protection/>
    </xf>
    <xf numFmtId="0" fontId="13" fillId="0" borderId="0" xfId="0" applyFont="1" applyFill="1" applyAlignment="1" applyProtection="1">
      <alignment vertical="top"/>
      <protection/>
    </xf>
    <xf numFmtId="0" fontId="0" fillId="36" borderId="32" xfId="0" applyFont="1" applyFill="1" applyBorder="1" applyAlignment="1" applyProtection="1">
      <alignment/>
      <protection/>
    </xf>
    <xf numFmtId="0" fontId="0" fillId="39" borderId="0" xfId="0" applyFont="1"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35" fillId="0" borderId="0" xfId="0" applyFont="1" applyAlignment="1">
      <alignment wrapText="1"/>
    </xf>
    <xf numFmtId="0" fontId="2" fillId="0" borderId="0" xfId="0" applyFont="1" applyAlignment="1">
      <alignment wrapText="1"/>
    </xf>
    <xf numFmtId="0" fontId="96" fillId="46" borderId="12" xfId="0" applyFont="1" applyFill="1" applyBorder="1" applyAlignment="1">
      <alignment vertical="top" wrapText="1"/>
    </xf>
    <xf numFmtId="0" fontId="96" fillId="46" borderId="0" xfId="0" applyFont="1" applyFill="1" applyAlignment="1">
      <alignment vertical="top" wrapText="1"/>
    </xf>
    <xf numFmtId="0" fontId="96" fillId="46" borderId="13" xfId="0" applyFont="1" applyFill="1" applyBorder="1" applyAlignment="1">
      <alignment vertical="top" wrapText="1"/>
    </xf>
    <xf numFmtId="0" fontId="0" fillId="0" borderId="0" xfId="0" applyFont="1" applyAlignment="1">
      <alignment wrapText="1"/>
    </xf>
    <xf numFmtId="0" fontId="35" fillId="49" borderId="12" xfId="0" applyFont="1" applyFill="1" applyBorder="1" applyAlignment="1">
      <alignment vertical="top" wrapText="1"/>
    </xf>
    <xf numFmtId="0" fontId="0" fillId="49" borderId="0" xfId="0" applyFont="1" applyFill="1" applyAlignment="1">
      <alignment vertical="top" wrapText="1"/>
    </xf>
    <xf numFmtId="0" fontId="40" fillId="46" borderId="0" xfId="0" applyFont="1" applyFill="1" applyAlignment="1">
      <alignment wrapText="1"/>
    </xf>
    <xf numFmtId="0" fontId="37" fillId="0" borderId="0" xfId="0" applyFont="1" applyAlignment="1">
      <alignment vertical="top" wrapText="1"/>
    </xf>
    <xf numFmtId="0" fontId="0" fillId="49" borderId="12" xfId="0" applyFont="1" applyFill="1" applyBorder="1" applyAlignment="1">
      <alignment vertical="top" wrapText="1"/>
    </xf>
    <xf numFmtId="0" fontId="0" fillId="49" borderId="13" xfId="0" applyFont="1" applyFill="1" applyBorder="1" applyAlignment="1">
      <alignment vertical="top" wrapText="1"/>
    </xf>
    <xf numFmtId="0" fontId="83" fillId="50" borderId="12" xfId="53" applyFill="1" applyBorder="1" applyAlignment="1" applyProtection="1">
      <alignment vertical="top" wrapText="1"/>
      <protection/>
    </xf>
    <xf numFmtId="0" fontId="83" fillId="50" borderId="19" xfId="53" applyFill="1" applyBorder="1" applyAlignment="1" applyProtection="1">
      <alignment vertical="top" wrapText="1"/>
      <protection/>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92" fillId="46" borderId="0" xfId="0" applyFont="1" applyFill="1" applyAlignment="1">
      <alignment vertical="top" wrapText="1"/>
    </xf>
    <xf numFmtId="0" fontId="92" fillId="46" borderId="13" xfId="0" applyFont="1" applyFill="1" applyBorder="1" applyAlignment="1">
      <alignment vertical="top" wrapText="1"/>
    </xf>
    <xf numFmtId="0" fontId="99" fillId="0" borderId="0" xfId="0" applyFont="1" applyAlignment="1">
      <alignment vertical="top" wrapText="1"/>
    </xf>
    <xf numFmtId="0" fontId="97" fillId="0" borderId="0" xfId="0" applyFont="1" applyAlignment="1">
      <alignment vertical="top" wrapText="1"/>
    </xf>
    <xf numFmtId="0" fontId="2" fillId="0" borderId="19" xfId="0" applyFont="1" applyBorder="1" applyAlignment="1">
      <alignment vertical="top" wrapText="1"/>
    </xf>
    <xf numFmtId="0" fontId="96" fillId="0" borderId="0" xfId="0" applyFont="1" applyAlignment="1">
      <alignment vertical="top" wrapText="1"/>
    </xf>
    <xf numFmtId="0" fontId="2" fillId="0" borderId="12" xfId="0" applyFont="1" applyBorder="1" applyAlignment="1">
      <alignment vertical="top" wrapText="1"/>
    </xf>
    <xf numFmtId="0" fontId="0" fillId="32" borderId="47" xfId="0" applyFont="1" applyFill="1" applyBorder="1" applyAlignment="1">
      <alignment vertical="top" wrapText="1"/>
    </xf>
    <xf numFmtId="0" fontId="0" fillId="32"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92" fillId="0" borderId="0" xfId="0" applyFont="1" applyAlignment="1">
      <alignment vertical="top" wrapText="1"/>
    </xf>
    <xf numFmtId="0" fontId="0" fillId="32" borderId="43" xfId="0" applyFont="1" applyFill="1" applyBorder="1" applyAlignment="1">
      <alignment vertical="top" wrapText="1"/>
    </xf>
    <xf numFmtId="0" fontId="97" fillId="32" borderId="43" xfId="0" applyFont="1" applyFill="1" applyBorder="1" applyAlignment="1">
      <alignment vertical="top" wrapText="1"/>
    </xf>
    <xf numFmtId="0" fontId="3" fillId="0" borderId="0" xfId="0" applyFont="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49" borderId="20" xfId="0" applyFont="1" applyFill="1" applyBorder="1" applyAlignment="1">
      <alignment vertical="top" wrapText="1"/>
    </xf>
    <xf numFmtId="0" fontId="98" fillId="0" borderId="0" xfId="0" applyFont="1" applyAlignment="1">
      <alignment vertical="top" wrapText="1"/>
    </xf>
    <xf numFmtId="0" fontId="0" fillId="32" borderId="19" xfId="0" applyFont="1" applyFill="1" applyBorder="1" applyAlignment="1">
      <alignment vertical="top" wrapText="1"/>
    </xf>
    <xf numFmtId="0" fontId="0" fillId="32" borderId="13" xfId="0" applyFont="1" applyFill="1" applyBorder="1" applyAlignment="1">
      <alignment vertical="top" wrapText="1"/>
    </xf>
    <xf numFmtId="0" fontId="0" fillId="32" borderId="45" xfId="0" applyFont="1" applyFill="1" applyBorder="1" applyAlignment="1">
      <alignment vertical="top" wrapText="1"/>
    </xf>
    <xf numFmtId="0" fontId="100" fillId="0" borderId="0" xfId="0" applyFont="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101" fillId="0" borderId="0" xfId="0" applyFont="1" applyAlignment="1">
      <alignment vertical="top" wrapText="1"/>
    </xf>
    <xf numFmtId="0" fontId="0" fillId="0" borderId="47" xfId="0" applyFont="1" applyBorder="1" applyAlignment="1">
      <alignment vertical="top" wrapText="1"/>
    </xf>
    <xf numFmtId="0" fontId="2" fillId="49" borderId="45" xfId="0" applyFont="1" applyFill="1" applyBorder="1" applyAlignment="1">
      <alignment vertical="top" wrapText="1"/>
    </xf>
    <xf numFmtId="0" fontId="7" fillId="0" borderId="43" xfId="0" applyFont="1" applyBorder="1" applyAlignment="1">
      <alignment vertical="top" wrapText="1"/>
    </xf>
    <xf numFmtId="0" fontId="0" fillId="43" borderId="45" xfId="0" applyFont="1" applyFill="1" applyBorder="1" applyAlignment="1">
      <alignment vertical="top" wrapText="1"/>
    </xf>
    <xf numFmtId="0" fontId="0" fillId="43" borderId="45" xfId="0" applyFont="1" applyFill="1" applyBorder="1" applyAlignment="1">
      <alignment wrapText="1"/>
    </xf>
    <xf numFmtId="0" fontId="96" fillId="49" borderId="0" xfId="0" applyFont="1" applyFill="1" applyAlignment="1">
      <alignment vertical="top" wrapText="1"/>
    </xf>
    <xf numFmtId="0" fontId="0" fillId="43" borderId="47" xfId="0" applyFont="1" applyFill="1" applyBorder="1" applyAlignment="1">
      <alignment vertical="top" wrapText="1"/>
    </xf>
    <xf numFmtId="0" fontId="7" fillId="0" borderId="45" xfId="0" applyFont="1" applyBorder="1" applyAlignment="1">
      <alignment vertical="top" wrapText="1"/>
    </xf>
    <xf numFmtId="0" fontId="0" fillId="41" borderId="0" xfId="0" applyFont="1" applyFill="1" applyAlignment="1">
      <alignment wrapText="1"/>
    </xf>
    <xf numFmtId="0" fontId="0" fillId="41" borderId="0" xfId="0" applyFont="1" applyFill="1" applyAlignment="1">
      <alignment vertical="top" wrapText="1"/>
    </xf>
    <xf numFmtId="0" fontId="42" fillId="0" borderId="0" xfId="0" applyFont="1" applyAlignment="1">
      <alignment wrapText="1"/>
    </xf>
    <xf numFmtId="0" fontId="3" fillId="43" borderId="45" xfId="0" applyFont="1" applyFill="1" applyBorder="1" applyAlignment="1">
      <alignment wrapText="1"/>
    </xf>
    <xf numFmtId="0" fontId="102" fillId="43" borderId="45" xfId="0" applyFont="1" applyFill="1" applyBorder="1" applyAlignment="1">
      <alignment vertical="top" wrapText="1"/>
    </xf>
    <xf numFmtId="0" fontId="0" fillId="36" borderId="0" xfId="0" applyFont="1" applyFill="1" applyAlignment="1" applyProtection="1">
      <alignment wrapText="1"/>
      <protection/>
    </xf>
    <xf numFmtId="0" fontId="0" fillId="0" borderId="7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75" xfId="0" applyFill="1" applyBorder="1" applyAlignment="1" applyProtection="1">
      <alignment horizontal="left" vertical="top"/>
      <protection/>
    </xf>
    <xf numFmtId="0" fontId="0" fillId="41" borderId="76" xfId="0" applyFill="1" applyBorder="1" applyAlignment="1" applyProtection="1">
      <alignment horizontal="left" vertical="top"/>
      <protection/>
    </xf>
    <xf numFmtId="0" fontId="0" fillId="41" borderId="64" xfId="0" applyFill="1" applyBorder="1" applyAlignment="1" applyProtection="1">
      <alignment horizontal="left" vertical="top"/>
      <protection/>
    </xf>
    <xf numFmtId="0" fontId="0" fillId="41" borderId="77" xfId="0" applyFill="1" applyBorder="1" applyAlignment="1" applyProtection="1">
      <alignment horizontal="left" vertical="top"/>
      <protection/>
    </xf>
    <xf numFmtId="0" fontId="0" fillId="41" borderId="78" xfId="0" applyFill="1" applyBorder="1" applyAlignment="1" applyProtection="1">
      <alignment horizontal="left" vertical="top"/>
      <protection/>
    </xf>
    <xf numFmtId="0" fontId="0" fillId="41" borderId="65"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0" borderId="80"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81" xfId="0" applyFill="1" applyBorder="1" applyAlignment="1" applyProtection="1">
      <alignment horizontal="left" vertical="top"/>
      <protection/>
    </xf>
    <xf numFmtId="0" fontId="34" fillId="0" borderId="0" xfId="0" applyFont="1" applyAlignment="1" applyProtection="1">
      <alignment vertical="center" wrapText="1"/>
      <protection/>
    </xf>
    <xf numFmtId="0" fontId="0" fillId="0" borderId="0" xfId="0" applyAlignment="1">
      <alignment vertical="center" wrapText="1"/>
    </xf>
    <xf numFmtId="0" fontId="91"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44"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8" fillId="44" borderId="46" xfId="0" applyFont="1" applyFill="1" applyBorder="1" applyAlignment="1" applyProtection="1">
      <alignment horizontal="left" vertical="top" wrapText="1"/>
      <protection/>
    </xf>
    <xf numFmtId="0" fontId="28" fillId="44" borderId="13" xfId="0" applyFont="1" applyFill="1" applyBorder="1" applyAlignment="1" applyProtection="1">
      <alignment horizontal="left" vertical="top" wrapText="1"/>
      <protection/>
    </xf>
    <xf numFmtId="0" fontId="28" fillId="44" borderId="47" xfId="0" applyFont="1" applyFill="1" applyBorder="1" applyAlignment="1" applyProtection="1">
      <alignment horizontal="left" vertical="top" wrapText="1"/>
      <protection/>
    </xf>
    <xf numFmtId="0" fontId="83" fillId="0" borderId="0" xfId="53" applyAlignment="1" applyProtection="1">
      <alignment horizontal="lef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28" fillId="44" borderId="44"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5" xfId="0" applyFont="1" applyFill="1" applyBorder="1" applyAlignment="1" applyProtection="1">
      <alignment horizontal="left" vertical="top" wrapText="1"/>
      <protection/>
    </xf>
    <xf numFmtId="0" fontId="40" fillId="46" borderId="0" xfId="0" applyFont="1" applyFill="1" applyBorder="1" applyAlignment="1" applyProtection="1">
      <alignment horizontal="left" vertical="center" wrapText="1"/>
      <protection/>
    </xf>
    <xf numFmtId="0" fontId="0" fillId="46" borderId="0" xfId="0" applyFont="1" applyFill="1" applyBorder="1" applyAlignment="1" applyProtection="1">
      <alignment horizontal="left" vertical="center" wrapText="1"/>
      <protection/>
    </xf>
    <xf numFmtId="0" fontId="0" fillId="46" borderId="45" xfId="0" applyFont="1" applyFill="1" applyBorder="1" applyAlignment="1" applyProtection="1">
      <alignment horizontal="left" vertical="center" wrapText="1"/>
      <protection/>
    </xf>
    <xf numFmtId="0" fontId="38" fillId="39" borderId="0" xfId="53"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91" fillId="39" borderId="0" xfId="53" applyFont="1" applyFill="1" applyBorder="1" applyAlignment="1" applyProtection="1">
      <alignment horizontal="justify"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5" fillId="46" borderId="46" xfId="0" applyFont="1" applyFill="1" applyBorder="1" applyAlignment="1" applyProtection="1">
      <alignment horizontal="left" vertical="top" wrapText="1"/>
      <protection/>
    </xf>
    <xf numFmtId="0" fontId="5" fillId="46"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6" borderId="42" xfId="0" applyFont="1" applyFill="1" applyBorder="1" applyAlignment="1" applyProtection="1">
      <alignment horizontal="left" vertical="top" wrapText="1"/>
      <protection/>
    </xf>
    <xf numFmtId="0" fontId="5" fillId="46"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0" fillId="32" borderId="61" xfId="0" applyFont="1" applyFill="1" applyBorder="1" applyAlignment="1" applyProtection="1">
      <alignment horizontal="left" vertical="top" wrapText="1"/>
      <protection/>
    </xf>
    <xf numFmtId="0" fontId="0" fillId="32" borderId="85"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83" xfId="0" applyFont="1" applyBorder="1" applyAlignment="1" applyProtection="1">
      <alignment horizontal="left" vertical="top" wrapText="1"/>
      <protection/>
    </xf>
    <xf numFmtId="0" fontId="28" fillId="0" borderId="44"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8" fillId="0" borderId="44"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84" xfId="0" applyFont="1" applyFill="1" applyBorder="1" applyAlignment="1" applyProtection="1">
      <alignment vertical="top" wrapText="1"/>
      <protection/>
    </xf>
    <xf numFmtId="0" fontId="2" fillId="0" borderId="86" xfId="0" applyFont="1" applyBorder="1" applyAlignment="1" applyProtection="1">
      <alignment horizontal="left" vertical="top" wrapText="1"/>
      <protection/>
    </xf>
    <xf numFmtId="0" fontId="2" fillId="0" borderId="84" xfId="0" applyFont="1" applyBorder="1" applyAlignment="1" applyProtection="1">
      <alignment horizontal="left" vertical="top" wrapText="1"/>
      <protection/>
    </xf>
    <xf numFmtId="0" fontId="0" fillId="32" borderId="87" xfId="0" applyFont="1" applyFill="1" applyBorder="1" applyAlignment="1" applyProtection="1">
      <alignment horizontal="left" vertical="top" wrapText="1"/>
      <protection/>
    </xf>
    <xf numFmtId="0" fontId="0" fillId="32"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83"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84"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67"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7" fillId="0" borderId="0" xfId="0" applyFont="1" applyFill="1" applyBorder="1" applyAlignment="1" applyProtection="1">
      <alignment vertical="top" wrapText="1"/>
      <protection/>
    </xf>
    <xf numFmtId="0" fontId="2" fillId="42" borderId="62" xfId="0" applyFont="1" applyFill="1" applyBorder="1" applyAlignment="1" applyProtection="1">
      <alignment vertical="top" wrapText="1"/>
      <protection/>
    </xf>
    <xf numFmtId="0" fontId="2" fillId="42" borderId="84"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8" xfId="0" applyFont="1" applyBorder="1" applyAlignment="1" applyProtection="1">
      <alignment vertical="top" wrapText="1"/>
      <protection/>
    </xf>
    <xf numFmtId="0" fontId="0" fillId="0" borderId="67" xfId="0" applyFont="1" applyBorder="1" applyAlignment="1" applyProtection="1">
      <alignment vertical="top" wrapText="1"/>
      <protection/>
    </xf>
    <xf numFmtId="0" fontId="2" fillId="0" borderId="0" xfId="0" applyFont="1" applyAlignment="1" applyProtection="1">
      <alignment horizontal="left" vertical="top"/>
      <protection/>
    </xf>
    <xf numFmtId="0" fontId="28" fillId="0" borderId="0" xfId="0" applyFont="1" applyFill="1" applyBorder="1" applyAlignment="1" applyProtection="1">
      <alignment horizontal="left" vertical="top" wrapText="1"/>
      <protection/>
    </xf>
    <xf numFmtId="0" fontId="5" fillId="0" borderId="0" xfId="0" applyFont="1" applyAlignment="1" applyProtection="1">
      <alignment vertical="top" wrapText="1"/>
      <protection/>
    </xf>
    <xf numFmtId="0" fontId="2" fillId="41" borderId="25" xfId="0" applyNumberFormat="1" applyFont="1" applyFill="1" applyBorder="1" applyAlignment="1" applyProtection="1">
      <alignment horizontal="center" vertical="top"/>
      <protection/>
    </xf>
    <xf numFmtId="0" fontId="2" fillId="41" borderId="27" xfId="0" applyNumberFormat="1" applyFont="1" applyFill="1" applyBorder="1" applyAlignment="1" applyProtection="1">
      <alignment horizontal="center" vertical="top"/>
      <protection/>
    </xf>
    <xf numFmtId="0" fontId="28" fillId="0" borderId="44"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4"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42"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2" borderId="48" xfId="0" applyFont="1" applyFill="1" applyBorder="1" applyAlignment="1" applyProtection="1">
      <alignment vertical="top" wrapText="1"/>
      <protection/>
    </xf>
    <xf numFmtId="0" fontId="2" fillId="42" borderId="49" xfId="0" applyFont="1" applyFill="1" applyBorder="1" applyAlignment="1" applyProtection="1">
      <alignment vertical="top" wrapText="1"/>
      <protection/>
    </xf>
    <xf numFmtId="0" fontId="33" fillId="0" borderId="44" xfId="0" applyFont="1" applyBorder="1" applyAlignment="1" applyProtection="1">
      <alignment horizontal="left" vertical="top" wrapText="1"/>
      <protection/>
    </xf>
    <xf numFmtId="0" fontId="2" fillId="41" borderId="18" xfId="0" applyNumberFormat="1" applyFont="1" applyFill="1" applyBorder="1" applyAlignment="1" applyProtection="1">
      <alignment horizontal="center" vertical="top"/>
      <protection/>
    </xf>
    <xf numFmtId="0" fontId="2" fillId="41"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43" fillId="48" borderId="28" xfId="0" applyFont="1" applyFill="1" applyBorder="1" applyAlignment="1" applyProtection="1">
      <alignment horizontal="center" vertical="center" wrapText="1"/>
      <protection/>
    </xf>
    <xf numFmtId="0" fontId="43" fillId="48" borderId="34" xfId="0" applyFont="1" applyFill="1" applyBorder="1" applyAlignment="1" applyProtection="1">
      <alignment horizontal="center" vertical="center" wrapText="1"/>
      <protection/>
    </xf>
    <xf numFmtId="0" fontId="43" fillId="48" borderId="73" xfId="0" applyFont="1" applyFill="1" applyBorder="1" applyAlignment="1" applyProtection="1">
      <alignment horizontal="left" vertical="center" wrapText="1"/>
      <protection/>
    </xf>
    <xf numFmtId="0" fontId="43" fillId="48" borderId="25" xfId="0" applyFont="1" applyFill="1" applyBorder="1" applyAlignment="1" applyProtection="1">
      <alignment horizontal="left" vertical="center" wrapText="1"/>
      <protection/>
    </xf>
    <xf numFmtId="0" fontId="43" fillId="48" borderId="27" xfId="0" applyFont="1" applyFill="1" applyBorder="1" applyAlignment="1" applyProtection="1">
      <alignment horizontal="left" vertical="center" wrapText="1"/>
      <protection/>
    </xf>
    <xf numFmtId="0" fontId="43" fillId="48" borderId="28" xfId="0" applyFont="1" applyFill="1" applyBorder="1" applyAlignment="1" applyProtection="1">
      <alignment horizontal="left" vertical="center" wrapText="1"/>
      <protection/>
    </xf>
    <xf numFmtId="0" fontId="43" fillId="48" borderId="34" xfId="0" applyFont="1" applyFill="1" applyBorder="1" applyAlignment="1" applyProtection="1">
      <alignment horizontal="left" vertical="center" wrapText="1"/>
      <protection/>
    </xf>
    <xf numFmtId="0" fontId="43" fillId="48" borderId="89" xfId="0" applyFont="1" applyFill="1" applyBorder="1" applyAlignment="1" applyProtection="1">
      <alignment horizontal="left" vertical="center" wrapText="1"/>
      <protection/>
    </xf>
    <xf numFmtId="0" fontId="43" fillId="48" borderId="0" xfId="0" applyFont="1" applyFill="1" applyBorder="1" applyAlignment="1" applyProtection="1">
      <alignment horizontal="left" vertical="center" wrapText="1"/>
      <protection/>
    </xf>
    <xf numFmtId="0" fontId="43" fillId="48" borderId="89" xfId="0" applyFont="1" applyFill="1" applyBorder="1" applyAlignment="1" applyProtection="1">
      <alignment horizontal="center" vertical="center" wrapText="1"/>
      <protection/>
    </xf>
    <xf numFmtId="0" fontId="43" fillId="48" borderId="0" xfId="0" applyFont="1" applyFill="1" applyBorder="1" applyAlignment="1" applyProtection="1">
      <alignment horizontal="center" vertical="center" wrapText="1"/>
      <protection/>
    </xf>
    <xf numFmtId="0" fontId="43" fillId="48" borderId="29" xfId="0" applyFont="1" applyFill="1" applyBorder="1" applyAlignment="1" applyProtection="1">
      <alignment horizontal="left" vertical="center" wrapText="1"/>
      <protection/>
    </xf>
    <xf numFmtId="0" fontId="43" fillId="48" borderId="30" xfId="0" applyFont="1" applyFill="1" applyBorder="1" applyAlignment="1" applyProtection="1">
      <alignment horizontal="left" vertical="center" wrapText="1"/>
      <protection/>
    </xf>
    <xf numFmtId="0" fontId="43" fillId="48" borderId="35" xfId="0" applyFont="1" applyFill="1" applyBorder="1" applyAlignment="1" applyProtection="1">
      <alignment horizontal="left" vertical="center" wrapText="1"/>
      <protection/>
    </xf>
    <xf numFmtId="0" fontId="43" fillId="48" borderId="38" xfId="0" applyFont="1" applyFill="1" applyBorder="1" applyAlignment="1" applyProtection="1">
      <alignment horizontal="left" vertical="center" wrapText="1"/>
      <protection/>
    </xf>
    <xf numFmtId="0" fontId="43" fillId="48" borderId="36" xfId="0" applyFont="1" applyFill="1" applyBorder="1" applyAlignment="1" applyProtection="1">
      <alignment horizontal="left" vertical="center" wrapText="1"/>
      <protection/>
    </xf>
    <xf numFmtId="0" fontId="43" fillId="48" borderId="73"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xUriServ/LexUriServ.do?uri=OJ:L:2012:181:0001:0029:LV:PDF." TargetMode="External" /><Relationship Id="rId2" Type="http://schemas.openxmlformats.org/officeDocument/2006/relationships/hyperlink" Target="http://www.latak.lv/" TargetMode="External" /><Relationship Id="rId3" Type="http://schemas.openxmlformats.org/officeDocument/2006/relationships/hyperlink" Target="mailto:Helena.Rimsa@varam.gov.lv;" TargetMode="Externa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SheetLayoutView="100" zoomScalePageLayoutView="0" workbookViewId="0" topLeftCell="A1">
      <selection activeCell="A1" sqref="A1"/>
    </sheetView>
  </sheetViews>
  <sheetFormatPr defaultColWidth="11.421875" defaultRowHeight="12.75"/>
  <cols>
    <col min="1" max="2" width="3.421875" style="80" customWidth="1"/>
    <col min="3" max="3" width="31.00390625" style="80" customWidth="1"/>
    <col min="4" max="4" width="18.7109375" style="80" customWidth="1"/>
    <col min="5" max="5" width="18.8515625" style="80" customWidth="1"/>
    <col min="6" max="16384" width="11.421875" style="80" customWidth="1"/>
  </cols>
  <sheetData>
    <row r="1" spans="2:9" ht="25.5" customHeight="1">
      <c r="B1" s="485" t="str">
        <f>Translations!$B$2</f>
        <v>VERIFIKĀCIJAS ZIŅOJUMS </v>
      </c>
      <c r="C1" s="486"/>
      <c r="D1" s="486"/>
      <c r="E1" s="486"/>
      <c r="F1" s="486"/>
      <c r="G1" s="486"/>
      <c r="H1" s="486"/>
      <c r="I1" s="486"/>
    </row>
    <row r="2" spans="2:9" ht="24" customHeight="1">
      <c r="B2" s="499" t="str">
        <f>Translations!$B$3</f>
        <v>Operatora emisiju ziņojumu un gaisa kuģu ekspluatanta emisiju ziņojumu un tonnkilometru ziņojumu verifikācijai</v>
      </c>
      <c r="C2" s="500"/>
      <c r="D2" s="500"/>
      <c r="E2" s="500"/>
      <c r="F2" s="500"/>
      <c r="G2" s="500"/>
      <c r="H2" s="500"/>
      <c r="I2" s="500"/>
    </row>
    <row r="3" spans="3:4" ht="12.75" customHeight="1" thickBot="1">
      <c r="C3" s="227"/>
      <c r="D3" s="227"/>
    </row>
    <row r="4" spans="2:9" ht="19.5" customHeight="1">
      <c r="B4" s="492" t="str">
        <f>Translations!$B$4</f>
        <v>Pirms faila izmantošanas izpildiet šos norādījumus:</v>
      </c>
      <c r="C4" s="493"/>
      <c r="D4" s="493"/>
      <c r="E4" s="493"/>
      <c r="F4" s="493"/>
      <c r="G4" s="493"/>
      <c r="H4" s="493"/>
      <c r="I4" s="494"/>
    </row>
    <row r="5" spans="2:9" ht="19.5" customHeight="1">
      <c r="B5" s="501" t="str">
        <f>Translations!$B$5</f>
        <v>a) Rūpīgi izlasiet sadaļu „Kā lietot šo failu”. Tajā sniegti norādījumi veidnes aizpildīšanai.</v>
      </c>
      <c r="C5" s="502"/>
      <c r="D5" s="502"/>
      <c r="E5" s="502"/>
      <c r="F5" s="502"/>
      <c r="G5" s="502"/>
      <c r="H5" s="502"/>
      <c r="I5" s="503"/>
    </row>
    <row r="6" spans="2:18" ht="45" customHeight="1">
      <c r="B6" s="501" t="str">
        <f>Translations!$B$6</f>
        <v>b) Noskaidrojiet, kurā kompetentajā iestādē (KI) operatoram vai gaisa kuģu ekspluatantam, kura ziņojumu verificējat, ir jāiesniedz verificētais emisiju ziņojums vai tonnkilometru ziņojums. Ievērojiet, ka „dalībvalstis” šajā gadījumā ir visas ES ETS iesaistītās valstis, nevis tikai ES dalībvalstis.</v>
      </c>
      <c r="C6" s="502"/>
      <c r="D6" s="502"/>
      <c r="E6" s="502"/>
      <c r="F6" s="502"/>
      <c r="G6" s="502"/>
      <c r="H6" s="502"/>
      <c r="I6" s="503"/>
      <c r="K6" s="129"/>
      <c r="L6" s="129"/>
      <c r="M6" s="129"/>
      <c r="N6" s="129"/>
      <c r="O6" s="129"/>
      <c r="P6" s="129"/>
      <c r="Q6" s="129"/>
      <c r="R6" s="129"/>
    </row>
    <row r="7" spans="2:9" ht="30" customHeight="1">
      <c r="B7" s="501" t="str">
        <f>Translations!$B$7</f>
        <v>c) Apskatiet KI tīmekļa vietni vai sazinieties tieši ar KI, lai uzzinātu, vai jums ir pareizā veidnes versija. Veidnes versija (t.i., atsauces faila nosaukums) ir skaidri norādīta šī faila titullapā.</v>
      </c>
      <c r="C7" s="502"/>
      <c r="D7" s="502"/>
      <c r="E7" s="502"/>
      <c r="F7" s="502"/>
      <c r="G7" s="502"/>
      <c r="H7" s="502"/>
      <c r="I7" s="503"/>
    </row>
    <row r="8" spans="2:9" ht="30" customHeight="1" thickBot="1">
      <c r="B8" s="495" t="str">
        <f>Translations!$B$8</f>
        <v>d) Atsevišķas dalībvalstis var noteikt, lai izmantojat alternatīvu sistēmu, piemēram, nevis izklājlapas, bet gan interneta veidlapas. Noskaidrojiet, kādas prasības ir jūsu dalībvalstī. Šajā gadījumā KI sniegs jums papildinformāciju.</v>
      </c>
      <c r="C8" s="496"/>
      <c r="D8" s="496"/>
      <c r="E8" s="496"/>
      <c r="F8" s="496"/>
      <c r="G8" s="496"/>
      <c r="H8" s="496"/>
      <c r="I8" s="497"/>
    </row>
    <row r="9" spans="2:9" s="232" customFormat="1" ht="12.75" customHeight="1">
      <c r="B9" s="231"/>
      <c r="C9" s="22"/>
      <c r="D9" s="22"/>
      <c r="E9" s="22"/>
      <c r="F9" s="22"/>
      <c r="G9" s="22"/>
      <c r="H9" s="22"/>
      <c r="I9" s="22"/>
    </row>
    <row r="10" spans="2:9" ht="16.5">
      <c r="B10" s="498" t="str">
        <f>Translations!$B$9</f>
        <v>Iet uz „Kā lietot šo failu”</v>
      </c>
      <c r="C10" s="498"/>
      <c r="D10" s="498"/>
      <c r="E10" s="498"/>
      <c r="F10" s="498"/>
      <c r="G10" s="498"/>
      <c r="H10" s="498"/>
      <c r="I10" s="498"/>
    </row>
    <row r="11" spans="3:4" ht="10.5" customHeight="1" thickBot="1">
      <c r="C11" s="227"/>
      <c r="D11" s="227"/>
    </row>
    <row r="12" spans="2:9" ht="15">
      <c r="B12" s="233"/>
      <c r="C12" s="234" t="str">
        <f>Translations!$B$10</f>
        <v>Norādījumi un nosacījumi</v>
      </c>
      <c r="D12" s="235"/>
      <c r="E12" s="235"/>
      <c r="F12" s="235"/>
      <c r="G12" s="235"/>
      <c r="H12" s="235"/>
      <c r="I12" s="236"/>
    </row>
    <row r="13" spans="2:9" ht="10.5" customHeight="1">
      <c r="B13" s="237"/>
      <c r="C13" s="238"/>
      <c r="D13" s="238"/>
      <c r="E13" s="238"/>
      <c r="F13" s="238"/>
      <c r="G13" s="238"/>
      <c r="H13" s="238"/>
      <c r="I13" s="239"/>
    </row>
    <row r="14" spans="2:10" ht="56.25" customHeight="1">
      <c r="B14" s="237">
        <v>1</v>
      </c>
      <c r="C14" s="511" t="str">
        <f>Translations!$B$11</f>
        <v>Direktīvas 2003/87/EK 15. pants nosaka, ka dalībvalstīm jānodrošina, lai ziņojumus, ko operatori un gaisa kuģu operatori iesniedz saskaņā ar minētās direktīvas 14. pantu, verificētu [pārbaudītu] saskaņā ar Komisijas Regulu (ES) Nr. 600/2012 par siltumnīcefekta gāzu ziņojumu un tonnkilometru ziņojumu verifikāciju un par verificētāju akreditāciju saskaņā ar Eiropas Parlamenta un Padomes Direktīvu 2003/87/EK. </v>
      </c>
      <c r="D14" s="511"/>
      <c r="E14" s="511"/>
      <c r="F14" s="511"/>
      <c r="G14" s="511"/>
      <c r="H14" s="511"/>
      <c r="I14" s="512"/>
      <c r="J14" s="64"/>
    </row>
    <row r="15" spans="2:10" ht="12.75">
      <c r="B15" s="237"/>
      <c r="C15" s="477" t="str">
        <f>Translations!$B$12</f>
        <v>Direktīvu var lejupielādēt no šādas tīmekļa vietnes:</v>
      </c>
      <c r="D15" s="477"/>
      <c r="E15" s="477"/>
      <c r="F15" s="477"/>
      <c r="G15" s="477"/>
      <c r="H15" s="477"/>
      <c r="I15" s="478"/>
      <c r="J15" s="64"/>
    </row>
    <row r="16" spans="2:10" ht="12.75">
      <c r="B16" s="237"/>
      <c r="C16" s="507" t="str">
        <f>Translations!$B$13</f>
        <v>http://eur-lex.europa.eu/LexUriServ/LexUriServ.do?uri=CONSLEG:2003L0087:20090625:LV:PDF </v>
      </c>
      <c r="D16" s="508"/>
      <c r="E16" s="508"/>
      <c r="F16" s="508"/>
      <c r="G16" s="508"/>
      <c r="H16" s="508"/>
      <c r="I16" s="491"/>
      <c r="J16" s="64"/>
    </row>
    <row r="17" spans="2:9" ht="10.5" customHeight="1">
      <c r="B17" s="237"/>
      <c r="C17" s="240"/>
      <c r="D17" s="241"/>
      <c r="E17" s="238"/>
      <c r="F17" s="238"/>
      <c r="G17" s="238"/>
      <c r="H17" s="238"/>
      <c r="I17" s="239"/>
    </row>
    <row r="18" spans="2:10" ht="27.75" customHeight="1">
      <c r="B18" s="237">
        <v>2</v>
      </c>
      <c r="C18" s="490" t="str">
        <f>Translations!$B$14</f>
        <v>Akreditācijas un verifikācijas regulā (Komisijas Regula (ES) Nr. 600/2012 (turpmāk „AVR”)) ir definētas sīkākas prasības par verificētāju akreditāciju un emisiju ziņojumu un tonnkilometru ziņojumu verifikāciju.</v>
      </c>
      <c r="D18" s="490"/>
      <c r="E18" s="490"/>
      <c r="F18" s="490"/>
      <c r="G18" s="490"/>
      <c r="H18" s="490"/>
      <c r="I18" s="491"/>
      <c r="J18" s="64"/>
    </row>
    <row r="19" spans="2:10" ht="12.75">
      <c r="B19" s="237"/>
      <c r="C19" s="490" t="str">
        <f>Translations!$B$15</f>
        <v>AVR var lejupielādēt no šādas tīmekļa vietnes: </v>
      </c>
      <c r="D19" s="509"/>
      <c r="E19" s="509"/>
      <c r="F19" s="509"/>
      <c r="G19" s="509"/>
      <c r="H19" s="509"/>
      <c r="I19" s="510"/>
      <c r="J19" s="64"/>
    </row>
    <row r="20" spans="2:10" ht="12.75">
      <c r="B20" s="237"/>
      <c r="C20" s="513" t="str">
        <f>Translations!$B$16</f>
        <v>http://eur-lex.europa.eu/LexUriServ/LexUriServ.do?uri=OJ:L:2012:181:0001:0029:LV:PDF.  </v>
      </c>
      <c r="D20" s="508"/>
      <c r="E20" s="508"/>
      <c r="F20" s="508"/>
      <c r="G20" s="508"/>
      <c r="H20" s="508"/>
      <c r="I20" s="491"/>
      <c r="J20" s="64"/>
    </row>
    <row r="21" spans="2:9" ht="10.5" customHeight="1">
      <c r="B21" s="237"/>
      <c r="C21" s="240"/>
      <c r="D21" s="240"/>
      <c r="E21" s="238"/>
      <c r="F21" s="238"/>
      <c r="G21" s="238"/>
      <c r="H21" s="238"/>
      <c r="I21" s="239"/>
    </row>
    <row r="22" spans="2:10" ht="30" customHeight="1">
      <c r="B22" s="237">
        <v>3</v>
      </c>
      <c r="C22" s="490" t="str">
        <f>Translations!$B$17</f>
        <v>AVR 6. pantā izklāstīts verifikācijas mērķis, proti, nodrošināt, ka informācija emisiju un tonnkilometru ziņojumos ir uzticama.</v>
      </c>
      <c r="D22" s="490"/>
      <c r="E22" s="490"/>
      <c r="F22" s="490"/>
      <c r="G22" s="490"/>
      <c r="H22" s="490"/>
      <c r="I22" s="491"/>
      <c r="J22" s="64"/>
    </row>
    <row r="23" spans="2:10" ht="54.75" customHeight="1">
      <c r="B23" s="237"/>
      <c r="C23" s="477" t="str">
        <f>Translations!$B$18</f>
        <v>Verificēts emisiju ziņojums lietotājiem ir uzticams. Tas patiesi atspoguļo to, kas tajā jāuzrāda vai kā uzrādīšanu var pamatoti sagaidīt. Emisijas ziņojumu verifikācijas process ir efektīvs un drošs līdzeklis, kas papildina kvalitātes nodrošināšanas un kvalitātes kontroles procedūras, sniedzot informāciju, ko operators vai gaisa kuģu ekspluatants var izmantot emisiju monitoringa un ziņošanas pilnveidošanai.</v>
      </c>
      <c r="D23" s="477"/>
      <c r="E23" s="477"/>
      <c r="F23" s="477"/>
      <c r="G23" s="477"/>
      <c r="H23" s="477"/>
      <c r="I23" s="478"/>
      <c r="J23" s="64"/>
    </row>
    <row r="24" spans="2:10" ht="10.5" customHeight="1">
      <c r="B24" s="237"/>
      <c r="C24" s="514"/>
      <c r="D24" s="514"/>
      <c r="E24" s="514"/>
      <c r="F24" s="514"/>
      <c r="G24" s="514"/>
      <c r="H24" s="514"/>
      <c r="I24" s="515"/>
      <c r="J24" s="64"/>
    </row>
    <row r="25" spans="2:10" ht="42" customHeight="1">
      <c r="B25" s="237">
        <v>4</v>
      </c>
      <c r="C25" s="490" t="str">
        <f>Translations!$B$19</f>
        <v>Bez tam saskaņā ar Direktīvas 2003/87/EK V pielikuma un AVR principiem verificētājam jāpiemēro uz risku balstīta pieeja, lai sagatavotu verifikācijas atzinumu, kur ar pamatotu pārliecību secināts, ka emisiju ziņojums vai tonnkilometru ziņojums nesatur būtiski nepatiesus apgalvojumus un ka ziņojumu var verificēt kā apmierinošu.</v>
      </c>
      <c r="D25" s="490"/>
      <c r="E25" s="490"/>
      <c r="F25" s="490"/>
      <c r="G25" s="490"/>
      <c r="H25" s="490"/>
      <c r="I25" s="491"/>
      <c r="J25" s="64"/>
    </row>
    <row r="26" spans="2:10" ht="10.5" customHeight="1">
      <c r="B26" s="237"/>
      <c r="C26" s="240"/>
      <c r="D26" s="240"/>
      <c r="E26" s="240"/>
      <c r="F26" s="240"/>
      <c r="G26" s="240"/>
      <c r="H26" s="240"/>
      <c r="I26" s="242"/>
      <c r="J26" s="64"/>
    </row>
    <row r="27" spans="2:10" ht="27.75" customHeight="1">
      <c r="B27" s="237">
        <v>5</v>
      </c>
      <c r="C27" s="490" t="str">
        <f>Translations!$B$20</f>
        <v>27. panta 1. punkts nosaka, ka secinājumus par operatora vai gaisa kuģu ekspluatanta ziņojumu un verifikācijas atzinumu iekļauj verifikācijas ziņojumā.</v>
      </c>
      <c r="D27" s="490"/>
      <c r="E27" s="490"/>
      <c r="F27" s="490"/>
      <c r="G27" s="490"/>
      <c r="H27" s="490"/>
      <c r="I27" s="491"/>
      <c r="J27" s="64"/>
    </row>
    <row r="28" spans="2:10" ht="25.5" customHeight="1">
      <c r="B28" s="237"/>
      <c r="C28" s="477" t="str">
        <f>Translations!$B$21</f>
        <v>Pamatojoties uz verifikācijas laikā savākto informāciju, verificētājs izsniedz operatoram vai gaisa kuģu ekspluatantam verifikācijas ziņojumu par katru verifikācijā ietverto emisiju ziņojumu vai tonnkilometru ziņojumu. </v>
      </c>
      <c r="D28" s="477"/>
      <c r="E28" s="477"/>
      <c r="F28" s="477"/>
      <c r="G28" s="477"/>
      <c r="H28" s="477"/>
      <c r="I28" s="478"/>
      <c r="J28" s="64"/>
    </row>
    <row r="29" spans="2:10" ht="10.5" customHeight="1">
      <c r="B29" s="237"/>
      <c r="C29" s="240"/>
      <c r="D29" s="240"/>
      <c r="E29" s="240"/>
      <c r="F29" s="240"/>
      <c r="G29" s="240"/>
      <c r="H29" s="240"/>
      <c r="I29" s="242"/>
      <c r="J29" s="64"/>
    </row>
    <row r="30" spans="2:11" ht="12.75">
      <c r="B30" s="237">
        <v>6</v>
      </c>
      <c r="C30" s="490" t="str">
        <f>Translations!$B$22</f>
        <v>AVR 27. panta 2. punkts nosaka: </v>
      </c>
      <c r="D30" s="490"/>
      <c r="E30" s="490"/>
      <c r="F30" s="490"/>
      <c r="G30" s="490"/>
      <c r="H30" s="490"/>
      <c r="I30" s="491"/>
      <c r="J30" s="64"/>
      <c r="K30" s="243"/>
    </row>
    <row r="31" spans="2:11" ht="28.5" customHeight="1">
      <c r="B31" s="237"/>
      <c r="C31" s="477" t="str">
        <f>Translations!$B$23</f>
        <v>Operators vai gaisa kuģu ekspluatants iesniedz verifikācijas ziņojumu kompetentajai iestādei kopā ar attiecīgo operatora vai gaisa kuģu ekspluatanta ziņojumu. </v>
      </c>
      <c r="D31" s="477"/>
      <c r="E31" s="477"/>
      <c r="F31" s="477"/>
      <c r="G31" s="477"/>
      <c r="H31" s="477"/>
      <c r="I31" s="478"/>
      <c r="J31" s="64"/>
      <c r="K31" s="243"/>
    </row>
    <row r="32" spans="2:10" ht="10.5" customHeight="1">
      <c r="B32" s="237"/>
      <c r="C32" s="240"/>
      <c r="D32" s="240"/>
      <c r="E32" s="240"/>
      <c r="F32" s="240"/>
      <c r="G32" s="240"/>
      <c r="H32" s="240"/>
      <c r="I32" s="242"/>
      <c r="J32" s="64"/>
    </row>
    <row r="33" spans="2:10" ht="68.25" customHeight="1">
      <c r="B33" s="237">
        <v>7</v>
      </c>
      <c r="C33" s="490" t="str">
        <f>Translations!$B$24</f>
        <v>Šis fails ir verifikācijas ziņojuma veidne, ko izstrādājuši Komisijas dienesti, sagatavodami norāžu dokumentus un elektroniskas veidnes, lai nodrošinātu saskaņotu AVR interpretāciju visā ES. Veidne sagatavota, lai nodrošinātu standartizētu, saskaņotu un konsekventu veidu, kā ziņot par operatora gada emisiju ziņojuma verifikāciju un par gaisa kuģu ekspluatanta emisiju ziņojuma un tonnkilometru ziņojuma verifikāciju.  Šī verifikācijas ziņojuma veidne atspoguļo Komisijas dienestu viedokli tā publicēšanas laikā.</v>
      </c>
      <c r="D33" s="490"/>
      <c r="E33" s="490"/>
      <c r="F33" s="490"/>
      <c r="G33" s="490"/>
      <c r="H33" s="490"/>
      <c r="I33" s="491"/>
      <c r="J33" s="64"/>
    </row>
    <row r="34" spans="2:11" ht="53.25" customHeight="1">
      <c r="B34" s="237"/>
      <c r="C34" s="504" t="str">
        <f>Translations!$B$25</f>
        <v>Šī ir verifikācijas ziņojuma veidnes jaunākā versija, ko apstiprinājusi Klimata pārmaiņu komiteja 2016. gada augustā.</v>
      </c>
      <c r="D34" s="505"/>
      <c r="E34" s="505"/>
      <c r="F34" s="505"/>
      <c r="G34" s="505"/>
      <c r="H34" s="505"/>
      <c r="I34" s="506"/>
      <c r="J34" s="217"/>
      <c r="K34" s="232"/>
    </row>
    <row r="35" spans="2:10" ht="10.5" customHeight="1">
      <c r="B35" s="237"/>
      <c r="C35" s="240"/>
      <c r="D35" s="240"/>
      <c r="E35" s="240"/>
      <c r="F35" s="240"/>
      <c r="G35" s="240"/>
      <c r="H35" s="240"/>
      <c r="I35" s="242"/>
      <c r="J35" s="64"/>
    </row>
    <row r="36" spans="2:10" ht="39" customHeight="1">
      <c r="B36" s="237">
        <v>8</v>
      </c>
      <c r="C36" s="490" t="str">
        <f>Translations!$B$26</f>
        <v>Verifikācijas ziņojuma veidne sagatavota tā, lai būtu ievērotas AVR 27. panta prasības, AVR 4. pantā minētie harmonizētie standarti (EN ISO 14065) un specifiskās prasības verificētājiem, kas sniedz apliecinājumus par finansiālajiem aspektiem.  Tās pamatā ir šīs prasības un atzīta paraugprakse.</v>
      </c>
      <c r="D36" s="490"/>
      <c r="E36" s="490"/>
      <c r="F36" s="490"/>
      <c r="G36" s="490"/>
      <c r="H36" s="490"/>
      <c r="I36" s="491"/>
      <c r="J36" s="64"/>
    </row>
    <row r="37" spans="2:10" ht="10.5" customHeight="1">
      <c r="B37" s="237"/>
      <c r="C37" s="240"/>
      <c r="D37" s="240"/>
      <c r="E37" s="240"/>
      <c r="F37" s="240"/>
      <c r="G37" s="240"/>
      <c r="H37" s="240"/>
      <c r="I37" s="242"/>
      <c r="J37" s="64"/>
    </row>
    <row r="38" spans="2:10" ht="27.75" customHeight="1">
      <c r="B38" s="237">
        <v>9</v>
      </c>
      <c r="C38" s="490" t="str">
        <f>Translations!$B$27</f>
        <v>Norādījumi par šīs verifikācijas ziņojuma veidnes saturu ir atrodami norāžu dokumentā par verifikācijas ziņojumu. Aizpildot verifikācijas ziņojuma veidni, iepazīstieties ar šo norāžu dokumentu.</v>
      </c>
      <c r="D38" s="490"/>
      <c r="E38" s="490"/>
      <c r="F38" s="490"/>
      <c r="G38" s="490"/>
      <c r="H38" s="490"/>
      <c r="I38" s="491"/>
      <c r="J38" s="64"/>
    </row>
    <row r="39" spans="2:10" ht="10.5" customHeight="1">
      <c r="B39" s="237"/>
      <c r="C39" s="490"/>
      <c r="D39" s="490"/>
      <c r="E39" s="490"/>
      <c r="F39" s="490"/>
      <c r="G39" s="490"/>
      <c r="H39" s="490"/>
      <c r="I39" s="491"/>
      <c r="J39" s="64"/>
    </row>
    <row r="40" spans="2:10" ht="12.75">
      <c r="B40" s="237">
        <v>10</v>
      </c>
      <c r="C40" s="490" t="str">
        <f>Translations!$B$28</f>
        <v>Visi Komisijas dienestu sagatavotie norāžu dokumenti un veidnes par AVR atrodami šajā vietnē:</v>
      </c>
      <c r="D40" s="490"/>
      <c r="E40" s="490"/>
      <c r="F40" s="490"/>
      <c r="G40" s="490"/>
      <c r="H40" s="490"/>
      <c r="I40" s="491"/>
      <c r="J40" s="64"/>
    </row>
    <row r="41" spans="2:10" ht="16.5" customHeight="1" thickBot="1">
      <c r="B41" s="244"/>
      <c r="C41" s="487" t="str">
        <f>Translations!$B$29</f>
        <v>http://ec.europa.eu/clima/policies/ets/monitoring/index_en.htm </v>
      </c>
      <c r="D41" s="488"/>
      <c r="E41" s="488"/>
      <c r="F41" s="488"/>
      <c r="G41" s="488"/>
      <c r="H41" s="488"/>
      <c r="I41" s="489"/>
      <c r="J41" s="64"/>
    </row>
    <row r="42" spans="4:10" ht="15.75" customHeight="1">
      <c r="D42" s="245"/>
      <c r="E42" s="64"/>
      <c r="F42" s="64"/>
      <c r="G42" s="64"/>
      <c r="H42" s="64"/>
      <c r="I42" s="64"/>
      <c r="J42" s="64"/>
    </row>
    <row r="43" spans="2:10" ht="26.25" customHeight="1">
      <c r="B43" s="246" t="str">
        <f>Translations!$B$30</f>
        <v>Informācijas avoti</v>
      </c>
      <c r="D43" s="245"/>
      <c r="E43" s="64"/>
      <c r="F43" s="64"/>
      <c r="G43" s="64"/>
      <c r="H43" s="64"/>
      <c r="I43" s="64"/>
      <c r="J43" s="64"/>
    </row>
    <row r="44" spans="2:10" ht="18.75" customHeight="1" thickBot="1">
      <c r="B44" s="6" t="str">
        <f>Translations!$B$31</f>
        <v>ES tīmekļa vietnes:</v>
      </c>
      <c r="D44" s="245"/>
      <c r="E44" s="72"/>
      <c r="F44" s="72"/>
      <c r="G44" s="72"/>
      <c r="H44" s="72"/>
      <c r="I44" s="72"/>
      <c r="J44" s="64"/>
    </row>
    <row r="45" spans="2:10" ht="18.75" customHeight="1">
      <c r="B45" s="247" t="s">
        <v>223</v>
      </c>
      <c r="C45" s="521" t="str">
        <f>Translations!$B$32</f>
        <v>ES tiesību akti:</v>
      </c>
      <c r="D45" s="521"/>
      <c r="E45" s="41" t="str">
        <f>Translations!$B$33</f>
        <v>http://eur-lex.europa.eu/lv/index.htm</v>
      </c>
      <c r="F45" s="248"/>
      <c r="G45" s="248"/>
      <c r="H45" s="248"/>
      <c r="I45" s="249"/>
      <c r="J45" s="64"/>
    </row>
    <row r="46" spans="2:10" ht="18.75" customHeight="1">
      <c r="B46" s="250" t="s">
        <v>223</v>
      </c>
      <c r="C46" s="477" t="str">
        <f>Translations!$B$34</f>
        <v>Vispārīga informācija par ES ETS:</v>
      </c>
      <c r="D46" s="522"/>
      <c r="E46" s="42" t="str">
        <f>Translations!$B$35</f>
        <v>http://ec.europa.eu/clima/policies/ets/index_en.htm</v>
      </c>
      <c r="F46" s="251"/>
      <c r="G46" s="251"/>
      <c r="H46" s="251"/>
      <c r="I46" s="252"/>
      <c r="J46" s="64"/>
    </row>
    <row r="47" spans="2:10" ht="18.75" customHeight="1" thickBot="1">
      <c r="B47" s="253" t="s">
        <v>223</v>
      </c>
      <c r="C47" s="523" t="str">
        <f>Translations!$B$36</f>
        <v>Monitorings un ziņošana ES ETS: 
</v>
      </c>
      <c r="D47" s="524"/>
      <c r="E47" s="43" t="str">
        <f>Translations!$B$29</f>
        <v>http://ec.europa.eu/clima/policies/ets/monitoring/index_en.htm </v>
      </c>
      <c r="F47" s="254"/>
      <c r="G47" s="254"/>
      <c r="H47" s="254"/>
      <c r="I47" s="255"/>
      <c r="J47" s="64"/>
    </row>
    <row r="48" spans="2:10" ht="18.75" customHeight="1" thickBot="1">
      <c r="B48" s="6" t="str">
        <f>Translations!$B$37</f>
        <v>Citas tīmekļa vietnes:</v>
      </c>
      <c r="D48" s="245"/>
      <c r="E48" s="64"/>
      <c r="F48" s="64"/>
      <c r="G48" s="64"/>
      <c r="H48" s="64"/>
      <c r="I48" s="64"/>
      <c r="J48" s="64"/>
    </row>
    <row r="49" spans="2:10" ht="18.75" customHeight="1">
      <c r="B49" s="256" t="s">
        <v>223</v>
      </c>
      <c r="C49" s="481" t="str">
        <f>Translations!$B$38</f>
        <v>www.latak.lv</v>
      </c>
      <c r="D49" s="481"/>
      <c r="E49" s="3"/>
      <c r="F49" s="257"/>
      <c r="G49" s="257"/>
      <c r="H49" s="257"/>
      <c r="I49" s="258"/>
      <c r="J49" s="64"/>
    </row>
    <row r="50" spans="2:10" ht="18.75" customHeight="1">
      <c r="B50" s="259" t="s">
        <v>223</v>
      </c>
      <c r="C50" s="479"/>
      <c r="D50" s="480"/>
      <c r="E50" s="4"/>
      <c r="F50" s="37"/>
      <c r="G50" s="37"/>
      <c r="H50" s="37"/>
      <c r="I50" s="261"/>
      <c r="J50" s="64"/>
    </row>
    <row r="51" spans="2:10" ht="18.75" customHeight="1" thickBot="1">
      <c r="B51" s="262" t="s">
        <v>223</v>
      </c>
      <c r="C51" s="519"/>
      <c r="D51" s="520"/>
      <c r="E51" s="5"/>
      <c r="F51" s="264"/>
      <c r="G51" s="264"/>
      <c r="H51" s="264"/>
      <c r="I51" s="265"/>
      <c r="J51" s="64"/>
    </row>
    <row r="52" spans="2:10" ht="18.75" customHeight="1" thickBot="1">
      <c r="B52" s="6" t="str">
        <f>Translations!$B$39</f>
        <v>Palīdzības dienests:</v>
      </c>
      <c r="D52" s="245"/>
      <c r="E52" s="64"/>
      <c r="F52" s="64"/>
      <c r="G52" s="64"/>
      <c r="H52" s="64"/>
      <c r="I52" s="64"/>
      <c r="J52" s="64"/>
    </row>
    <row r="53" spans="2:10" ht="23.25" customHeight="1" thickBot="1">
      <c r="B53" s="525" t="str">
        <f>Translations!$B$40</f>
        <v>latak@latak.lv;
Fricis.Rumnieks@varam.gov.lv
</v>
      </c>
      <c r="C53" s="526"/>
      <c r="D53" s="526"/>
      <c r="E53" s="526"/>
      <c r="F53" s="526"/>
      <c r="G53" s="526"/>
      <c r="H53" s="526"/>
      <c r="I53" s="527"/>
      <c r="J53" s="64"/>
    </row>
    <row r="55" spans="2:11" ht="18.75" customHeight="1" thickBot="1">
      <c r="B55" s="6" t="str">
        <f>Translations!$B$41</f>
        <v>Dalībvalstu specifiski norādījumi uzskaitīti šeit:</v>
      </c>
      <c r="C55" s="6"/>
      <c r="D55" s="6"/>
      <c r="E55" s="6"/>
      <c r="F55" s="6"/>
      <c r="G55" s="6"/>
      <c r="H55" s="6"/>
      <c r="I55" s="6"/>
      <c r="J55" s="266"/>
      <c r="K55" s="266"/>
    </row>
    <row r="56" spans="2:11" ht="12.75" customHeight="1">
      <c r="B56" s="516"/>
      <c r="C56" s="517"/>
      <c r="D56" s="517"/>
      <c r="E56" s="517"/>
      <c r="F56" s="517"/>
      <c r="G56" s="517"/>
      <c r="H56" s="517"/>
      <c r="I56" s="518"/>
      <c r="J56" s="57"/>
      <c r="K56" s="22"/>
    </row>
    <row r="57" spans="2:11" ht="12.75" customHeight="1">
      <c r="B57" s="267"/>
      <c r="C57" s="260"/>
      <c r="D57" s="260"/>
      <c r="E57" s="260"/>
      <c r="F57" s="260"/>
      <c r="G57" s="260"/>
      <c r="H57" s="260"/>
      <c r="I57" s="268"/>
      <c r="J57" s="57"/>
      <c r="K57" s="22"/>
    </row>
    <row r="58" spans="2:11" ht="12.75" customHeight="1">
      <c r="B58" s="267"/>
      <c r="C58" s="260"/>
      <c r="D58" s="260"/>
      <c r="E58" s="260"/>
      <c r="F58" s="260"/>
      <c r="G58" s="260"/>
      <c r="H58" s="260"/>
      <c r="I58" s="268"/>
      <c r="J58" s="57"/>
      <c r="K58" s="22"/>
    </row>
    <row r="59" spans="2:11" ht="12.75" customHeight="1">
      <c r="B59" s="267"/>
      <c r="C59" s="260"/>
      <c r="D59" s="260"/>
      <c r="E59" s="260"/>
      <c r="F59" s="260"/>
      <c r="G59" s="260"/>
      <c r="H59" s="260"/>
      <c r="I59" s="268"/>
      <c r="J59" s="57"/>
      <c r="K59" s="22"/>
    </row>
    <row r="60" spans="2:11" ht="12.75" customHeight="1">
      <c r="B60" s="267"/>
      <c r="C60" s="260"/>
      <c r="D60" s="260"/>
      <c r="E60" s="260"/>
      <c r="F60" s="260"/>
      <c r="G60" s="260"/>
      <c r="H60" s="260"/>
      <c r="I60" s="268"/>
      <c r="J60" s="57"/>
      <c r="K60" s="22"/>
    </row>
    <row r="61" spans="2:11" ht="12.75" customHeight="1">
      <c r="B61" s="267"/>
      <c r="C61" s="260"/>
      <c r="D61" s="260"/>
      <c r="E61" s="260"/>
      <c r="F61" s="260"/>
      <c r="G61" s="260"/>
      <c r="H61" s="260"/>
      <c r="I61" s="268"/>
      <c r="J61" s="57"/>
      <c r="K61" s="22"/>
    </row>
    <row r="62" spans="2:11" ht="12.75" customHeight="1">
      <c r="B62" s="267"/>
      <c r="C62" s="260"/>
      <c r="D62" s="260"/>
      <c r="E62" s="260"/>
      <c r="F62" s="260"/>
      <c r="G62" s="260"/>
      <c r="H62" s="260"/>
      <c r="I62" s="268"/>
      <c r="J62" s="57"/>
      <c r="K62" s="22"/>
    </row>
    <row r="63" spans="2:11" ht="12.75" customHeight="1">
      <c r="B63" s="267"/>
      <c r="C63" s="260"/>
      <c r="D63" s="260"/>
      <c r="E63" s="260"/>
      <c r="F63" s="260"/>
      <c r="G63" s="260"/>
      <c r="H63" s="260"/>
      <c r="I63" s="268"/>
      <c r="J63" s="57"/>
      <c r="K63" s="22"/>
    </row>
    <row r="64" spans="2:11" ht="12.75" customHeight="1">
      <c r="B64" s="267"/>
      <c r="C64" s="260"/>
      <c r="D64" s="260"/>
      <c r="E64" s="260"/>
      <c r="F64" s="260"/>
      <c r="G64" s="260"/>
      <c r="H64" s="260"/>
      <c r="I64" s="268"/>
      <c r="J64" s="57"/>
      <c r="K64" s="22"/>
    </row>
    <row r="65" spans="2:11" ht="12.75" customHeight="1" thickBot="1">
      <c r="B65" s="269"/>
      <c r="C65" s="263"/>
      <c r="D65" s="263"/>
      <c r="E65" s="263"/>
      <c r="F65" s="263"/>
      <c r="G65" s="263"/>
      <c r="H65" s="263"/>
      <c r="I65" s="270"/>
      <c r="J65" s="57"/>
      <c r="K65" s="22"/>
    </row>
    <row r="66" ht="13.5" thickBot="1"/>
    <row r="67" spans="1:10" s="22" customFormat="1" ht="12.75">
      <c r="A67" s="40"/>
      <c r="B67" s="482" t="str">
        <f>Translations!$B$42</f>
        <v>Valodas versija:</v>
      </c>
      <c r="C67" s="483"/>
      <c r="D67" s="483"/>
      <c r="E67" s="484"/>
      <c r="F67" s="471" t="str">
        <f>VersionDocumentation!B5</f>
        <v>Latvian</v>
      </c>
      <c r="G67" s="472"/>
      <c r="H67" s="472"/>
      <c r="I67" s="473"/>
      <c r="J67" s="40"/>
    </row>
    <row r="68" spans="1:10" s="22" customFormat="1" ht="13.5" thickBot="1">
      <c r="A68" s="40"/>
      <c r="B68" s="468" t="str">
        <f>Translations!$B$43</f>
        <v>Atsauces faila nosaukums:</v>
      </c>
      <c r="C68" s="469"/>
      <c r="D68" s="469"/>
      <c r="E68" s="470"/>
      <c r="F68" s="474" t="str">
        <f>VersionDocumentation!C3</f>
        <v>VR P3_COM_lv_191016.xls</v>
      </c>
      <c r="G68" s="475"/>
      <c r="H68" s="475"/>
      <c r="I68" s="476"/>
      <c r="J68" s="40"/>
    </row>
  </sheetData>
  <sheetProtection formatCells="0" formatColumns="0" formatRows="0"/>
  <mergeCells count="41">
    <mergeCell ref="C23:I23"/>
    <mergeCell ref="B53:I53"/>
    <mergeCell ref="C40:I40"/>
    <mergeCell ref="C24:I24"/>
    <mergeCell ref="C39:I39"/>
    <mergeCell ref="C33:I33"/>
    <mergeCell ref="B56:I56"/>
    <mergeCell ref="C51:D51"/>
    <mergeCell ref="C45:D45"/>
    <mergeCell ref="C46:D46"/>
    <mergeCell ref="C47:D47"/>
    <mergeCell ref="B6:I6"/>
    <mergeCell ref="B7:I7"/>
    <mergeCell ref="C34:I34"/>
    <mergeCell ref="C16:I16"/>
    <mergeCell ref="C19:I19"/>
    <mergeCell ref="C14:I14"/>
    <mergeCell ref="C18:I18"/>
    <mergeCell ref="C20:I20"/>
    <mergeCell ref="C30:I30"/>
    <mergeCell ref="C22:I22"/>
    <mergeCell ref="B1:I1"/>
    <mergeCell ref="C41:I41"/>
    <mergeCell ref="C27:I27"/>
    <mergeCell ref="B4:I4"/>
    <mergeCell ref="B8:I8"/>
    <mergeCell ref="B10:I10"/>
    <mergeCell ref="C38:I38"/>
    <mergeCell ref="B2:I2"/>
    <mergeCell ref="C31:I31"/>
    <mergeCell ref="B5:I5"/>
    <mergeCell ref="B68:E68"/>
    <mergeCell ref="F67:I67"/>
    <mergeCell ref="F68:I68"/>
    <mergeCell ref="C15:I15"/>
    <mergeCell ref="C28:I28"/>
    <mergeCell ref="C50:D50"/>
    <mergeCell ref="C49:D49"/>
    <mergeCell ref="B67:E67"/>
    <mergeCell ref="C25:I25"/>
    <mergeCell ref="C36:I3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M28"/>
  <sheetViews>
    <sheetView zoomScale="85" zoomScaleNormal="85" zoomScalePageLayoutView="0" workbookViewId="0" topLeftCell="A1">
      <pane xSplit="5" ySplit="12" topLeftCell="I13" activePane="bottomRight" state="frozen"/>
      <selection pane="topLeft" activeCell="A1" sqref="A1"/>
      <selection pane="topRight" activeCell="F1" sqref="F1"/>
      <selection pane="bottomLeft" activeCell="A12" sqref="A12"/>
      <selection pane="bottomRight" activeCell="B14" sqref="B14"/>
    </sheetView>
  </sheetViews>
  <sheetFormatPr defaultColWidth="0" defaultRowHeight="12.75" zeroHeight="1"/>
  <cols>
    <col min="1" max="1" width="2.7109375" style="0" customWidth="1"/>
    <col min="2" max="18" width="15.7109375" style="0" customWidth="1"/>
    <col min="19" max="19" width="20.7109375" style="0" customWidth="1"/>
    <col min="20" max="22" width="15.7109375" style="0" customWidth="1"/>
    <col min="23" max="35" width="20.7109375" style="0" customWidth="1"/>
    <col min="36" max="78" width="15.7109375" style="0" customWidth="1"/>
    <col min="79" max="81" width="20.7109375" style="0" customWidth="1"/>
    <col min="82" max="111" width="15.7109375" style="0" customWidth="1"/>
    <col min="112" max="112" width="2.7109375" style="0" customWidth="1"/>
    <col min="113" max="113" width="15.7109375" style="0" customWidth="1"/>
    <col min="114" max="114" width="20.7109375" style="0" customWidth="1"/>
    <col min="115" max="115" width="15.7109375" style="0" customWidth="1"/>
    <col min="116" max="117" width="20.7109375" style="0" customWidth="1"/>
    <col min="118" max="118" width="11.421875" style="0" customWidth="1"/>
    <col min="119" max="16384" width="0" style="0" hidden="1" customWidth="1"/>
  </cols>
  <sheetData>
    <row r="1" spans="2:111" s="378" customFormat="1" ht="12.75" hidden="1">
      <c r="B1" s="378">
        <v>9</v>
      </c>
      <c r="C1" s="378">
        <v>6</v>
      </c>
      <c r="D1" s="378">
        <v>7</v>
      </c>
      <c r="E1" s="378">
        <v>18</v>
      </c>
      <c r="F1" s="378">
        <v>14</v>
      </c>
      <c r="G1" s="378">
        <v>10</v>
      </c>
      <c r="H1" s="378">
        <f aca="true" t="shared" si="0" ref="H1:BY1">G1+1</f>
        <v>11</v>
      </c>
      <c r="I1" s="378">
        <f t="shared" si="0"/>
        <v>12</v>
      </c>
      <c r="J1" s="378">
        <v>19</v>
      </c>
      <c r="K1" s="378">
        <f t="shared" si="0"/>
        <v>20</v>
      </c>
      <c r="L1" s="378">
        <f t="shared" si="0"/>
        <v>21</v>
      </c>
      <c r="M1" s="378">
        <f t="shared" si="0"/>
        <v>22</v>
      </c>
      <c r="N1" s="378">
        <f t="shared" si="0"/>
        <v>23</v>
      </c>
      <c r="O1" s="378">
        <f t="shared" si="0"/>
        <v>24</v>
      </c>
      <c r="P1" s="378">
        <f t="shared" si="0"/>
        <v>25</v>
      </c>
      <c r="AA1" s="378">
        <f>P1+1</f>
        <v>26</v>
      </c>
      <c r="AB1" s="378">
        <f t="shared" si="0"/>
        <v>27</v>
      </c>
      <c r="AC1" s="378">
        <f t="shared" si="0"/>
        <v>28</v>
      </c>
      <c r="AD1" s="378">
        <v>31</v>
      </c>
      <c r="AE1" s="378">
        <f t="shared" si="0"/>
        <v>32</v>
      </c>
      <c r="AF1" s="378">
        <f t="shared" si="0"/>
        <v>33</v>
      </c>
      <c r="AG1" s="378">
        <f t="shared" si="0"/>
        <v>34</v>
      </c>
      <c r="AH1" s="378">
        <f t="shared" si="0"/>
        <v>35</v>
      </c>
      <c r="AI1" s="378">
        <f t="shared" si="0"/>
        <v>36</v>
      </c>
      <c r="AJ1" s="378">
        <v>39</v>
      </c>
      <c r="AK1" s="378">
        <f t="shared" si="0"/>
        <v>40</v>
      </c>
      <c r="AL1" s="378">
        <f t="shared" si="0"/>
        <v>41</v>
      </c>
      <c r="AM1" s="378">
        <f t="shared" si="0"/>
        <v>42</v>
      </c>
      <c r="AN1" s="378">
        <f t="shared" si="0"/>
        <v>43</v>
      </c>
      <c r="AO1" s="378">
        <f t="shared" si="0"/>
        <v>44</v>
      </c>
      <c r="AP1" s="378">
        <v>46</v>
      </c>
      <c r="AQ1" s="378">
        <f t="shared" si="0"/>
        <v>47</v>
      </c>
      <c r="AR1" s="378">
        <v>49</v>
      </c>
      <c r="AS1" s="378">
        <v>50</v>
      </c>
      <c r="AT1" s="378">
        <f t="shared" si="0"/>
        <v>51</v>
      </c>
      <c r="AU1" s="378">
        <f t="shared" si="0"/>
        <v>52</v>
      </c>
      <c r="AV1" s="378">
        <f t="shared" si="0"/>
        <v>53</v>
      </c>
      <c r="AW1" s="378">
        <f t="shared" si="0"/>
        <v>54</v>
      </c>
      <c r="AX1" s="378">
        <f t="shared" si="0"/>
        <v>55</v>
      </c>
      <c r="AY1" s="378">
        <f t="shared" si="0"/>
        <v>56</v>
      </c>
      <c r="AZ1" s="378">
        <f t="shared" si="0"/>
        <v>57</v>
      </c>
      <c r="BA1" s="378">
        <f t="shared" si="0"/>
        <v>58</v>
      </c>
      <c r="BB1" s="378">
        <f t="shared" si="0"/>
        <v>59</v>
      </c>
      <c r="BC1" s="378">
        <f t="shared" si="0"/>
        <v>60</v>
      </c>
      <c r="BD1" s="378">
        <f t="shared" si="0"/>
        <v>61</v>
      </c>
      <c r="BE1" s="378">
        <f t="shared" si="0"/>
        <v>62</v>
      </c>
      <c r="BF1" s="378">
        <f t="shared" si="0"/>
        <v>63</v>
      </c>
      <c r="BG1" s="378">
        <f t="shared" si="0"/>
        <v>64</v>
      </c>
      <c r="BH1" s="378">
        <f t="shared" si="0"/>
        <v>65</v>
      </c>
      <c r="BM1" s="378">
        <f>BH1+1</f>
        <v>66</v>
      </c>
      <c r="BN1" s="378">
        <f t="shared" si="0"/>
        <v>67</v>
      </c>
      <c r="BO1" s="378">
        <v>70</v>
      </c>
      <c r="BP1" s="378">
        <f t="shared" si="0"/>
        <v>71</v>
      </c>
      <c r="BQ1" s="378">
        <f t="shared" si="0"/>
        <v>72</v>
      </c>
      <c r="BR1" s="378">
        <f t="shared" si="0"/>
        <v>73</v>
      </c>
      <c r="BS1" s="378">
        <f t="shared" si="0"/>
        <v>74</v>
      </c>
      <c r="BT1" s="378">
        <f t="shared" si="0"/>
        <v>75</v>
      </c>
      <c r="BU1" s="378">
        <f t="shared" si="0"/>
        <v>76</v>
      </c>
      <c r="BV1" s="378">
        <f t="shared" si="0"/>
        <v>77</v>
      </c>
      <c r="BW1" s="378">
        <f t="shared" si="0"/>
        <v>78</v>
      </c>
      <c r="BX1" s="378">
        <f t="shared" si="0"/>
        <v>79</v>
      </c>
      <c r="BY1" s="378">
        <f t="shared" si="0"/>
        <v>80</v>
      </c>
      <c r="BZ1" s="378">
        <f aca="true" t="shared" si="1" ref="BZ1:CQ1">BY1+1</f>
        <v>81</v>
      </c>
      <c r="CA1" s="378">
        <f t="shared" si="1"/>
        <v>82</v>
      </c>
      <c r="CB1" s="378">
        <v>85</v>
      </c>
      <c r="CC1" s="378">
        <v>87</v>
      </c>
      <c r="CD1" s="378">
        <v>89</v>
      </c>
      <c r="CE1" s="378">
        <f t="shared" si="1"/>
        <v>90</v>
      </c>
      <c r="CF1" s="378">
        <f t="shared" si="1"/>
        <v>91</v>
      </c>
      <c r="CG1" s="378">
        <f t="shared" si="1"/>
        <v>92</v>
      </c>
      <c r="CH1" s="378">
        <f t="shared" si="1"/>
        <v>93</v>
      </c>
      <c r="CI1" s="378">
        <f t="shared" si="1"/>
        <v>94</v>
      </c>
      <c r="CJ1" s="378">
        <f t="shared" si="1"/>
        <v>95</v>
      </c>
      <c r="CK1" s="378">
        <f t="shared" si="1"/>
        <v>96</v>
      </c>
      <c r="CL1" s="378">
        <f t="shared" si="1"/>
        <v>97</v>
      </c>
      <c r="CM1" s="378">
        <f t="shared" si="1"/>
        <v>98</v>
      </c>
      <c r="CN1" s="378">
        <f t="shared" si="1"/>
        <v>99</v>
      </c>
      <c r="CO1" s="378">
        <f t="shared" si="1"/>
        <v>100</v>
      </c>
      <c r="CP1" s="378">
        <f t="shared" si="1"/>
        <v>101</v>
      </c>
      <c r="CQ1" s="378">
        <f t="shared" si="1"/>
        <v>102</v>
      </c>
      <c r="CR1" s="378">
        <f aca="true" t="shared" si="2" ref="CR1:DG1">CQ1+1</f>
        <v>103</v>
      </c>
      <c r="CS1" s="378">
        <f t="shared" si="2"/>
        <v>104</v>
      </c>
      <c r="CT1" s="378">
        <v>106</v>
      </c>
      <c r="CU1" s="378">
        <f t="shared" si="2"/>
        <v>107</v>
      </c>
      <c r="CV1" s="378">
        <f t="shared" si="2"/>
        <v>108</v>
      </c>
      <c r="CW1" s="378">
        <f t="shared" si="2"/>
        <v>109</v>
      </c>
      <c r="CX1" s="378">
        <f t="shared" si="2"/>
        <v>110</v>
      </c>
      <c r="CY1" s="378">
        <v>112</v>
      </c>
      <c r="CZ1" s="378">
        <f t="shared" si="2"/>
        <v>113</v>
      </c>
      <c r="DA1" s="378">
        <f t="shared" si="2"/>
        <v>114</v>
      </c>
      <c r="DB1" s="378">
        <v>116</v>
      </c>
      <c r="DC1" s="378">
        <f t="shared" si="2"/>
        <v>117</v>
      </c>
      <c r="DD1" s="378">
        <f t="shared" si="2"/>
        <v>118</v>
      </c>
      <c r="DE1" s="378">
        <f t="shared" si="2"/>
        <v>119</v>
      </c>
      <c r="DF1" s="378">
        <f t="shared" si="2"/>
        <v>120</v>
      </c>
      <c r="DG1" s="378">
        <f t="shared" si="2"/>
        <v>121</v>
      </c>
    </row>
    <row r="2" spans="2:111" s="378" customFormat="1" ht="12.75" hidden="1">
      <c r="B2" s="378">
        <v>8</v>
      </c>
      <c r="C2" s="378">
        <v>6</v>
      </c>
      <c r="D2" s="378">
        <v>7</v>
      </c>
      <c r="E2" s="378">
        <v>18</v>
      </c>
      <c r="F2" s="378">
        <v>14</v>
      </c>
      <c r="H2" s="378">
        <v>10</v>
      </c>
      <c r="I2" s="378">
        <v>11</v>
      </c>
      <c r="J2" s="378">
        <v>19</v>
      </c>
      <c r="K2" s="378">
        <v>21</v>
      </c>
      <c r="L2" s="378">
        <f>K2+1</f>
        <v>22</v>
      </c>
      <c r="M2" s="378">
        <f>L2+1</f>
        <v>23</v>
      </c>
      <c r="N2" s="378">
        <v>22</v>
      </c>
      <c r="AA2" s="378">
        <v>24</v>
      </c>
      <c r="AB2" s="378">
        <f>AA2+1</f>
        <v>25</v>
      </c>
      <c r="AC2" s="378">
        <f>AB2+1</f>
        <v>26</v>
      </c>
      <c r="AD2" s="378">
        <v>29</v>
      </c>
      <c r="AE2" s="378">
        <f>AD2+1</f>
        <v>30</v>
      </c>
      <c r="AF2" s="378">
        <f>AE2+1</f>
        <v>31</v>
      </c>
      <c r="AG2" s="378">
        <f>AF2+1</f>
        <v>32</v>
      </c>
      <c r="AH2" s="378">
        <f>AG2+1</f>
        <v>33</v>
      </c>
      <c r="AJ2" s="378">
        <v>36</v>
      </c>
      <c r="AK2" s="378">
        <f>AJ2+1</f>
        <v>37</v>
      </c>
      <c r="AL2" s="378">
        <v>40</v>
      </c>
      <c r="AM2" s="378">
        <v>41</v>
      </c>
      <c r="AN2" s="378">
        <v>38</v>
      </c>
      <c r="AO2" s="378">
        <f>AN2+1</f>
        <v>39</v>
      </c>
      <c r="AP2" s="378">
        <v>43</v>
      </c>
      <c r="AQ2" s="378">
        <f>AP2+1</f>
        <v>44</v>
      </c>
      <c r="AR2" s="378">
        <v>46</v>
      </c>
      <c r="AS2" s="378">
        <v>47</v>
      </c>
      <c r="AT2" s="378">
        <f aca="true" t="shared" si="3" ref="AT2:BL2">AS2+1</f>
        <v>48</v>
      </c>
      <c r="AU2" s="378">
        <f t="shared" si="3"/>
        <v>49</v>
      </c>
      <c r="AV2" s="378">
        <f t="shared" si="3"/>
        <v>50</v>
      </c>
      <c r="AW2" s="378">
        <f t="shared" si="3"/>
        <v>51</v>
      </c>
      <c r="AX2" s="378">
        <f t="shared" si="3"/>
        <v>52</v>
      </c>
      <c r="AY2" s="378">
        <f t="shared" si="3"/>
        <v>53</v>
      </c>
      <c r="AZ2" s="378">
        <f t="shared" si="3"/>
        <v>54</v>
      </c>
      <c r="BA2" s="378">
        <f t="shared" si="3"/>
        <v>55</v>
      </c>
      <c r="BB2" s="378">
        <f t="shared" si="3"/>
        <v>56</v>
      </c>
      <c r="BC2" s="378">
        <f t="shared" si="3"/>
        <v>57</v>
      </c>
      <c r="BD2" s="378">
        <f t="shared" si="3"/>
        <v>58</v>
      </c>
      <c r="BE2" s="378">
        <f t="shared" si="3"/>
        <v>59</v>
      </c>
      <c r="BF2" s="378">
        <f t="shared" si="3"/>
        <v>60</v>
      </c>
      <c r="BG2" s="378">
        <f t="shared" si="3"/>
        <v>61</v>
      </c>
      <c r="BH2" s="378">
        <f t="shared" si="3"/>
        <v>62</v>
      </c>
      <c r="BI2" s="378">
        <f t="shared" si="3"/>
        <v>63</v>
      </c>
      <c r="BJ2" s="378">
        <f t="shared" si="3"/>
        <v>64</v>
      </c>
      <c r="BK2" s="378">
        <f t="shared" si="3"/>
        <v>65</v>
      </c>
      <c r="BL2" s="378">
        <f t="shared" si="3"/>
        <v>66</v>
      </c>
      <c r="BM2" s="378">
        <v>67</v>
      </c>
      <c r="BN2" s="378">
        <v>68</v>
      </c>
      <c r="BO2" s="378">
        <v>71</v>
      </c>
      <c r="BP2" s="378">
        <f aca="true" t="shared" si="4" ref="BP2:CA2">BO2+1</f>
        <v>72</v>
      </c>
      <c r="BQ2" s="378">
        <f t="shared" si="4"/>
        <v>73</v>
      </c>
      <c r="BR2" s="378">
        <f t="shared" si="4"/>
        <v>74</v>
      </c>
      <c r="BS2" s="378">
        <f t="shared" si="4"/>
        <v>75</v>
      </c>
      <c r="BT2" s="378">
        <f t="shared" si="4"/>
        <v>76</v>
      </c>
      <c r="BU2" s="378">
        <f t="shared" si="4"/>
        <v>77</v>
      </c>
      <c r="BV2" s="378">
        <f t="shared" si="4"/>
        <v>78</v>
      </c>
      <c r="BW2" s="378">
        <f t="shared" si="4"/>
        <v>79</v>
      </c>
      <c r="BX2" s="378">
        <f t="shared" si="4"/>
        <v>80</v>
      </c>
      <c r="BY2" s="378">
        <f t="shared" si="4"/>
        <v>81</v>
      </c>
      <c r="BZ2" s="378">
        <f t="shared" si="4"/>
        <v>82</v>
      </c>
      <c r="CA2" s="378">
        <f t="shared" si="4"/>
        <v>83</v>
      </c>
      <c r="CB2" s="378">
        <v>86</v>
      </c>
      <c r="CC2" s="378">
        <v>87</v>
      </c>
      <c r="CD2" s="378">
        <v>89</v>
      </c>
      <c r="CE2" s="378">
        <f aca="true" t="shared" si="5" ref="CE2:CS2">CD2+1</f>
        <v>90</v>
      </c>
      <c r="CF2" s="378">
        <f t="shared" si="5"/>
        <v>91</v>
      </c>
      <c r="CG2" s="378">
        <f t="shared" si="5"/>
        <v>92</v>
      </c>
      <c r="CH2" s="378">
        <f t="shared" si="5"/>
        <v>93</v>
      </c>
      <c r="CI2" s="378">
        <f t="shared" si="5"/>
        <v>94</v>
      </c>
      <c r="CJ2" s="378">
        <f t="shared" si="5"/>
        <v>95</v>
      </c>
      <c r="CK2" s="378">
        <f t="shared" si="5"/>
        <v>96</v>
      </c>
      <c r="CL2" s="378">
        <f t="shared" si="5"/>
        <v>97</v>
      </c>
      <c r="CM2" s="378">
        <f t="shared" si="5"/>
        <v>98</v>
      </c>
      <c r="CN2" s="378">
        <f t="shared" si="5"/>
        <v>99</v>
      </c>
      <c r="CO2" s="378">
        <f t="shared" si="5"/>
        <v>100</v>
      </c>
      <c r="CP2" s="378">
        <f t="shared" si="5"/>
        <v>101</v>
      </c>
      <c r="CQ2" s="378">
        <f t="shared" si="5"/>
        <v>102</v>
      </c>
      <c r="CR2" s="378">
        <f t="shared" si="5"/>
        <v>103</v>
      </c>
      <c r="CS2" s="378">
        <f t="shared" si="5"/>
        <v>104</v>
      </c>
      <c r="CT2" s="378">
        <v>107</v>
      </c>
      <c r="CU2" s="378">
        <f>CT2+1</f>
        <v>108</v>
      </c>
      <c r="CV2" s="378">
        <f>CU2+1</f>
        <v>109</v>
      </c>
      <c r="CW2" s="378">
        <f>CV2+1</f>
        <v>110</v>
      </c>
      <c r="CX2" s="378">
        <f>CW2+1</f>
        <v>111</v>
      </c>
      <c r="CY2" s="378">
        <v>113</v>
      </c>
      <c r="CZ2" s="378">
        <f>CY2+1</f>
        <v>114</v>
      </c>
      <c r="DA2" s="378">
        <f>CZ2+1</f>
        <v>115</v>
      </c>
      <c r="DB2" s="378">
        <v>117</v>
      </c>
      <c r="DC2" s="378">
        <f>DB2+1</f>
        <v>118</v>
      </c>
      <c r="DD2" s="378">
        <f>DC2+1</f>
        <v>119</v>
      </c>
      <c r="DE2" s="378">
        <f>DD2+1</f>
        <v>120</v>
      </c>
      <c r="DF2" s="378">
        <f>DE2+1</f>
        <v>121</v>
      </c>
      <c r="DG2" s="378">
        <f>DF2+1</f>
        <v>122</v>
      </c>
    </row>
    <row r="3" ht="12.75"/>
    <row r="4" s="377" customFormat="1" ht="24.75" customHeight="1">
      <c r="B4" s="377" t="s">
        <v>974</v>
      </c>
    </row>
    <row r="5" spans="2:117" s="356" customFormat="1" ht="49.5" customHeight="1">
      <c r="B5" s="602" t="str">
        <f>IF(INDEX('Opinion Statement (Inst)'!$A:$A,Accounting!B$1)="","",INDEX('Opinion Statement (Inst)'!$A:$A,Accounting!B$1))</f>
        <v>Unikālais ID: </v>
      </c>
      <c r="C5" s="602" t="str">
        <f>IF(INDEX('Opinion Statement (Inst)'!$A:$A,Accounting!C$1)="","",INDEX('Opinion Statement (Inst)'!$A:$A,Accounting!C$1))</f>
        <v>Operatora nosaukums: </v>
      </c>
      <c r="D5" s="602" t="str">
        <f>IF(INDEX('Opinion Statement (Inst)'!$A:$A,Accounting!D$1)="","",INDEX('Opinion Statement (Inst)'!$A:$A,Accounting!D$1))</f>
        <v>Iekārtas nosaukums:</v>
      </c>
      <c r="E5" s="602" t="str">
        <f>IF(INDEX('Opinion Statement (Inst)'!$A:$A,Accounting!E$1)="","",INDEX('Opinion Statement (Inst)'!$A:$A,Accounting!E$1))</f>
        <v>Ziņošanas gads:</v>
      </c>
      <c r="F5" s="605" t="str">
        <f>IF(INDEX('Opinion Statement (Inst)'!$A:$A,Accounting!F$1)="","",INDEX('Opinion Statement (Inst)'!$A:$A,Accounting!F$1))</f>
        <v>Vai iekārta ir „mazs emitētājs”?</v>
      </c>
      <c r="G5" s="605" t="str">
        <f>IF(INDEX('Opinion Statement (Inst)'!$A:$A,Accounting!G$1)="","",INDEX('Opinion Statement (Inst)'!$A:$A,Accounting!G$1))</f>
        <v>SEG atļaujas Nr.: </v>
      </c>
      <c r="H5" s="605" t="str">
        <f>IF(INDEX('Opinion Statement (Inst)'!$A:$A,Accounting!H$1)="","",INDEX('Opinion Statement (Inst)'!$A:$A,Accounting!H$1))</f>
        <v>Attiecīgā apstiprinātā MP datums(-i) un katra plāna derīguma periods:</v>
      </c>
      <c r="I5" s="605" t="str">
        <f>IF(INDEX('Opinion Statement (Inst)'!$A:$A,Accounting!I$1)="","",INDEX('Opinion Statement (Inst)'!$A:$A,Accounting!I$1))</f>
        <v>Apstiprinošā kompetentā iestāde:</v>
      </c>
      <c r="J5" s="605" t="str">
        <f>IF(INDEX('Opinion Statement (Inst)'!$A:$A,Accounting!J$1)="","",INDEX('Opinion Statement (Inst)'!$A:$A,Accounting!J$1))</f>
        <v>Atsauces dokuments:</v>
      </c>
      <c r="K5" s="605" t="str">
        <f>IF(INDEX('Opinion Statement (Inst)'!$A:$A,Accounting!K$1)="","",INDEX('Opinion Statement (Inst)'!$A:$A,Accounting!K$1))</f>
        <v>Emisiju ziņojuma datums:</v>
      </c>
      <c r="L5" s="605" t="str">
        <f>IF(INDEX('Opinion Statement (Inst)'!$A:$A,Accounting!L$1)="","",INDEX('Opinion Statement (Inst)'!$A:$A,Accounting!L$1))</f>
        <v>Procesa emisijas tCO2e:</v>
      </c>
      <c r="M5" s="605" t="str">
        <f>IF(INDEX('Opinion Statement (Inst)'!$A:$A,Accounting!M$1)="","",INDEX('Opinion Statement (Inst)'!$A:$A,Accounting!M$1))</f>
        <v>Sadedzināšanas emisijas tCO2e:</v>
      </c>
      <c r="N5" s="605" t="str">
        <f>IF(INDEX('Opinion Statement (Inst)'!$A:$A,Accounting!N$1)="","",INDEX('Opinion Statement (Inst)'!$A:$A,Accounting!N$1))</f>
        <v>Kopējās emisijas tCO2e:</v>
      </c>
      <c r="O5" s="605" t="str">
        <f>IF(INDEX('Opinion Statement (Inst)'!$A:$A,Accounting!O$1)="","",INDEX('Opinion Statement (Inst)'!$A:$A,Accounting!O$1))</f>
        <v>Sadedzināšanas avota plūsmas:</v>
      </c>
      <c r="P5" s="605" t="str">
        <f>IF(INDEX('Opinion Statement (Inst)'!$A:$A,Accounting!P$1)="","",INDEX('Opinion Statement (Inst)'!$A:$A,Accounting!P$1))</f>
        <v>Procesu avota plūsmas:</v>
      </c>
      <c r="Q5" s="602" t="str">
        <f>'Annex 1 - Findings'!$B$6</f>
        <v>Nepatiesi apgalvojumi, kas nav izlaboti pirms šī verifikācijas ziņojuma sagatavošanas</v>
      </c>
      <c r="R5" s="602"/>
      <c r="S5" s="602" t="str">
        <f>'Annex 1 - Findings'!$B$18</f>
        <v>Neizlabotas neatbilstības apstiprinātajam monitoringa plānam</v>
      </c>
      <c r="T5" s="602"/>
      <c r="U5" s="602" t="str">
        <f>'Annex 1 - Findings'!$B$31</f>
        <v>Neizlabota MZR neievērošana, kas konstatēta verifikācijas laikā</v>
      </c>
      <c r="V5" s="602"/>
      <c r="W5" s="361" t="str">
        <f>'Annex 1 - Findings'!$B$43</f>
        <v>Ieteiktie uzlabojumi (ja ir) </v>
      </c>
      <c r="X5" s="361" t="str">
        <f>'Annex 1 - Findings'!$B$55</f>
        <v>Iepriekšējā gada neatbilstības, kas NAV novērstas  
Šeit nav jāmin iepriekšējā gada neatbilstības, par kurām ziņots iepriekšējā verifikācijas ziņojumā un kuras ir novērstas.</v>
      </c>
      <c r="Y5" s="602" t="str">
        <f>'Annex 2 - basis of work'!$A$19</f>
        <v>Būtiskuma līmenis</v>
      </c>
      <c r="Z5" s="602"/>
      <c r="AA5" s="605" t="str">
        <f>IF(INDEX('Opinion Statement (Inst)'!$A:$A,Accounting!AA$1)="","",INDEX('Opinion Statement (Inst)'!$A:$A,Accounting!AA$1))</f>
        <v>Izmantotās metodes:</v>
      </c>
      <c r="AB5" s="605" t="str">
        <f>IF(INDEX('Opinion Statement (Inst)'!$A:$A,Accounting!AB$1)="","",INDEX('Opinion Statement (Inst)'!$A:$A,Accounting!AB$1))</f>
        <v>Izmantotie emisijas koeficienti:</v>
      </c>
      <c r="AC5" s="605" t="str">
        <f>IF(INDEX('Opinion Statement (Inst)'!$A:$A,Accounting!AC$1)="","",INDEX('Opinion Statement (Inst)'!$A:$A,Accounting!AC$1))</f>
        <v>Ar operatoru/iekārtu saistītas izmaiņas ziņošanas gadā:</v>
      </c>
      <c r="AD5" s="605" t="str">
        <f>IF(INDEX('Opinion Statement (Inst)'!$A:$A,Accounting!AD$1)="","",INDEX('Opinion Statement (Inst)'!$A:$A,Accounting!AD$1))</f>
        <v>Verifikācijas laikā apmeklētais operators/iekārta:</v>
      </c>
      <c r="AE5" s="605" t="str">
        <f>IF(INDEX('Opinion Statement (Inst)'!$A:$A,Accounting!AE$1)="","",INDEX('Opinion Statement (Inst)'!$A:$A,Accounting!AE$1))</f>
        <v>Apmeklējuma(-u) datums(-i):</v>
      </c>
      <c r="AF5" s="605" t="str">
        <f>IF(INDEX('Opinion Statement (Inst)'!$A:$A,Accounting!AF$1)="","",INDEX('Opinion Statement (Inst)'!$A:$A,Accounting!AF$1))</f>
        <v>Objektā pavadīto dienu skaits:</v>
      </c>
      <c r="AG5" s="605" t="str">
        <f>IF(INDEX('Opinion Statement (Inst)'!$A:$A,Accounting!AG$1)="","",INDEX('Opinion Statement (Inst)'!$A:$A,Accounting!AG$1))</f>
        <v>Objektu apmeklējošā ES ETS (galvenā) auditora (-u) /tehnisko ekspertu vārds:</v>
      </c>
      <c r="AH5" s="605" t="str">
        <f>IF(INDEX('Opinion Statement (Inst)'!$A:$A,Accounting!AH$1)="","",INDEX('Opinion Statement (Inst)'!$A:$A,Accounting!AH$1))</f>
        <v>Objekta neapmeklēšanas pamatojums</v>
      </c>
      <c r="AI5" s="605" t="str">
        <f>IF(INDEX('Opinion Statement (Inst)'!$A:$A,Accounting!AI$1)="","",INDEX('Opinion Statement (Inst)'!$A:$A,Accounting!AI$1))</f>
        <v>Datums, kad kompetentā iestāde rakstiski piekritusi objekta apmeklējuma atcelšanai:</v>
      </c>
      <c r="AJ5" s="602" t="str">
        <f>IF(INDEX('Opinion Statement (Inst)'!$A:$A,Accounting!AJ$1)="","",INDEX('Opinion Statement (Inst)'!$A:$A,Accounting!AJ$1))</f>
        <v>Monitoringa plāna prasības ir izpildītas:</v>
      </c>
      <c r="AK5" s="602"/>
      <c r="AL5" s="602" t="str">
        <f>IF(INDEX('Opinion Statement (Inst)'!$A:$A,Accounting!AL$1)="","",INDEX('Opinion Statement (Inst)'!$A:$A,Accounting!AL$1))</f>
        <v>Atļaujas nosacījumi ir ievēroti:</v>
      </c>
      <c r="AM5" s="602">
        <f>IF(INDEX('Opinion Statement (Inst)'!$A:$A,Accounting!AM$1)="","",INDEX('Opinion Statement (Inst)'!$A:$A,Accounting!AM$1))</f>
      </c>
      <c r="AN5" s="602" t="str">
        <f>IF(INDEX('Opinion Statement (Inst)'!$A:$A,Accounting!AN$1)="","",INDEX('Opinion Statement (Inst)'!$A:$A,Accounting!AN$1))</f>
        <v>ES regula par monitoringu un ziņošanu ir ievērota:</v>
      </c>
      <c r="AO5" s="602">
        <f>IF(INDEX('Opinion Statement (Inst)'!$A:$A,Accounting!AO$1)="","",INDEX('Opinion Statement (Inst)'!$A:$A,Accounting!AO$1))</f>
      </c>
      <c r="AP5" s="602" t="str">
        <f>IF(INDEX('Opinion Statement (Inst)'!$A:$A,Accounting!AP$1)="","",INDEX('Opinion Statement (Inst)'!$A:$A,Accounting!AP$1))</f>
        <v>14. panta a) punkts un 16. panta 2. punkta f) apakšpunkts: dati detalizēti verificēti un salīdzināti ar avotu:</v>
      </c>
      <c r="AQ5" s="602"/>
      <c r="AR5" s="602"/>
      <c r="AS5" s="603" t="str">
        <f>IF(INDEX('Opinion Statement (Inst)'!$A:$A,Accounting!AS$1)="","",INDEX('Opinion Statement (Inst)'!$A:$A,Accounting!AS$1))</f>
        <v>14. panta b) punkts: kontroles darbības ir atbilstoši dokumentētas, īstenotas, uzturētas un spēj mazināt raksturīgos riskus:</v>
      </c>
      <c r="AT5" s="604"/>
      <c r="AU5" s="603" t="str">
        <f>IF(INDEX('Opinion Statement (Inst)'!$A:$A,Accounting!AU$1)="","",INDEX('Opinion Statement (Inst)'!$A:$A,Accounting!AU$1))</f>
        <v>14. panta c) punkts: monitoringa plānā izklāstītās procedūras ir atbilstoši dokumentētas, īstenotas, uzturētas un spēj mazināt raksturīgos riskus un kontroles riskus:</v>
      </c>
      <c r="AV5" s="604"/>
      <c r="AW5" s="603" t="str">
        <f>IF(INDEX('Opinion Statement (Inst)'!$A:$A,Accounting!AW$1)="","",INDEX('Opinion Statement (Inst)'!$A:$A,Accounting!AW$1))</f>
        <v>16. pants: Datu verifikācija:</v>
      </c>
      <c r="AX5" s="604">
        <f>IF(INDEX('Opinion Statement (Inst)'!$A:$A,Accounting!AX$1)="","",INDEX('Opinion Statement (Inst)'!$A:$A,Accounting!AX$1))</f>
      </c>
      <c r="AY5" s="603" t="str">
        <f>IF(INDEX('Opinion Statement (Inst)'!$A:$A,Accounting!AY$1)="","",INDEX('Opinion Statement (Inst)'!$A:$A,Accounting!AY$1))</f>
        <v>17. pants: Monitoringa metodoloģijas pareizs pielietojums:</v>
      </c>
      <c r="AZ5" s="604">
        <f>IF(INDEX('Opinion Statement (Inst)'!$A:$A,Accounting!AZ$1)="","",INDEX('Opinion Statement (Inst)'!$A:$A,Accounting!AZ$1))</f>
      </c>
      <c r="BA5" s="603" t="str">
        <f>IF(INDEX('Opinion Statement (Inst)'!$A:$A,Accounting!BA$1)="","",INDEX('Opinion Statement (Inst)'!$A:$A,Accounting!BA$1))</f>
        <v>17. panta 4. punkts: Ziņošana par plānotajām vai veiktajām izmaiņām:</v>
      </c>
      <c r="BB5" s="604">
        <f>IF(INDEX('Opinion Statement (Inst)'!$A:$A,Accounting!BB$1)="","",INDEX('Opinion Statement (Inst)'!$A:$A,Accounting!BB$1))</f>
      </c>
      <c r="BC5" s="603" t="str">
        <f>IF(INDEX('Opinion Statement (Inst)'!$A:$A,Accounting!BC$1)="","",INDEX('Opinion Statement (Inst)'!$A:$A,Accounting!BC$1))</f>
        <v>18. pants: Trūkstošiem datiem pielietoto metožu verifikācija:</v>
      </c>
      <c r="BD5" s="604">
        <f>IF(INDEX('Opinion Statement (Inst)'!$A:$A,Accounting!BD$1)="","",INDEX('Opinion Statement (Inst)'!$A:$A,Accounting!BD$1))</f>
      </c>
      <c r="BE5" s="603" t="str">
        <f>IF(INDEX('Opinion Statement (Inst)'!$A:$A,Accounting!BE$1)="","",INDEX('Opinion Statement (Inst)'!$A:$A,Accounting!BE$1))</f>
        <v>19. pants: Nenoteiktības novērtējums:</v>
      </c>
      <c r="BF5" s="604">
        <f>IF(INDEX('Opinion Statement (Inst)'!$A:$A,Accounting!BF$1)="","",INDEX('Opinion Statement (Inst)'!$A:$A,Accounting!BF$1))</f>
      </c>
      <c r="BG5" s="603" t="str">
        <f>IF(INDEX('Opinion Statement (Inst)'!$A:$A,Accounting!BG$1)="","",INDEX('Opinion Statement (Inst)'!$A:$A,Accounting!BG$1))</f>
        <v>Kompetentās iestādes (2. pielikums) norādījumi par M&amp;Z ievēroti:</v>
      </c>
      <c r="BH5" s="604">
        <f>IF(INDEX('Opinion Statement (Inst)'!$A:$A,Accounting!BH$1)="","",INDEX('Opinion Statement (Inst)'!$A:$A,Accounting!BH$1))</f>
      </c>
      <c r="BI5" s="600"/>
      <c r="BJ5" s="600"/>
      <c r="BK5" s="600"/>
      <c r="BL5" s="600"/>
      <c r="BM5" s="605" t="str">
        <f>IF(INDEX('Opinion Statement (Inst)'!$A:$A,Accounting!BM$1)="","",INDEX('Opinion Statement (Inst)'!$A:$A,Accounting!BM$1))</f>
        <v>Iepriekšējā gada neatbilstības izlabotas:</v>
      </c>
      <c r="BN5" s="605" t="str">
        <f>IF(INDEX('Opinion Statement (Inst)'!$A:$A,Accounting!BN$1)="","",INDEX('Opinion Statement (Inst)'!$A:$A,Accounting!BN$1))</f>
        <v>Izmaiņas utt., kas konstatētas un nav paziņotas kompetentajai iestādei/iekļautas atjauninātajā MP:</v>
      </c>
      <c r="BO5" s="602" t="str">
        <f>IF(INDEX('Opinion Statement (Inst)'!$A:$A,Accounting!BO$1)="","",INDEX('Opinion Statement (Inst)'!$A:$A,Accounting!BO$1))</f>
        <v>Pareizība:</v>
      </c>
      <c r="BP5" s="602"/>
      <c r="BQ5" s="602" t="str">
        <f>IF(INDEX('Opinion Statement (Inst)'!$A:$A,Accounting!BQ$1)="","",INDEX('Opinion Statement (Inst)'!$A:$A,Accounting!BQ$1))</f>
        <v>Pilnīgums:</v>
      </c>
      <c r="BR5" s="602">
        <f>IF(INDEX('Opinion Statement (Inst)'!$A:$A,Accounting!BR$1)="","",INDEX('Opinion Statement (Inst)'!$A:$A,Accounting!BR$1))</f>
      </c>
      <c r="BS5" s="602" t="str">
        <f>IF(INDEX('Opinion Statement (Inst)'!$A:$A,Accounting!BS$1)="","",INDEX('Opinion Statement (Inst)'!$A:$A,Accounting!BS$1))</f>
        <v>Konsekvence:</v>
      </c>
      <c r="BT5" s="602">
        <f>IF(INDEX('Opinion Statement (Inst)'!$A:$A,Accounting!BT$1)="","",INDEX('Opinion Statement (Inst)'!$A:$A,Accounting!BT$1))</f>
      </c>
      <c r="BU5" s="602" t="str">
        <f>IF(INDEX('Opinion Statement (Inst)'!$A:$A,Accounting!BU$1)="","",INDEX('Opinion Statement (Inst)'!$A:$A,Accounting!BU$1))</f>
        <v>Salīdzināmība laikā:</v>
      </c>
      <c r="BV5" s="602">
        <f>IF(INDEX('Opinion Statement (Inst)'!$A:$A,Accounting!BV$1)="","",INDEX('Opinion Statement (Inst)'!$A:$A,Accounting!BV$1))</f>
      </c>
      <c r="BW5" s="602" t="str">
        <f>IF(INDEX('Opinion Statement (Inst)'!$A:$A,Accounting!BW$1)="","",INDEX('Opinion Statement (Inst)'!$A:$A,Accounting!BW$1))</f>
        <v>Pārredzamība:</v>
      </c>
      <c r="BX5" s="602">
        <f>IF(INDEX('Opinion Statement (Inst)'!$A:$A,Accounting!BX$1)="","",INDEX('Opinion Statement (Inst)'!$A:$A,Accounting!BX$1))</f>
      </c>
      <c r="BY5" s="602" t="str">
        <f>IF(INDEX('Opinion Statement (Inst)'!$A:$A,Accounting!BY$1)="","",INDEX('Opinion Statement (Inst)'!$A:$A,Accounting!BY$1))</f>
        <v>Metodoloģijas integritāte:</v>
      </c>
      <c r="BZ5" s="602"/>
      <c r="CA5" s="605" t="str">
        <f>IF(INDEX('Opinion Statement (Inst)'!$A:$A,Accounting!CA$1)="","",INDEX('Opinion Statement (Inst)'!$A:$A,Accounting!CA$1))</f>
        <v>Pastāvīgi uzlabojumi:</v>
      </c>
      <c r="CB5" s="605" t="str">
        <f>IF(INDEX('Opinion Statement (Inst)'!$A:$A,Accounting!CB$1)="","",INDEX('Opinion Statement (Inst)'!$A:$A,Accounting!CB$1))</f>
        <v>ATZINUMS – verificēts kā apmierinošs: </v>
      </c>
      <c r="CC5" s="605" t="str">
        <f>IF(INDEX('Opinion Statement (Inst)'!$A:$A,Accounting!CC$1)="","",INDEX('Opinion Statement (Inst)'!$A:$A,Accounting!CC$1))</f>
        <v>ATZINUMS – verificēts ar komentāriem: </v>
      </c>
      <c r="CD5" s="602" t="str">
        <f>IF(INDEX('Opinion Statement (Inst)'!$A:$A,Accounting!CD$1)="","",INDEX('Opinion Statement (Inst)'!$A:$A,Accounting!CD$1))</f>
        <v>Atzinumu precizējoši komentāri:</v>
      </c>
      <c r="CE5" s="602"/>
      <c r="CF5" s="602"/>
      <c r="CG5" s="602"/>
      <c r="CH5" s="602"/>
      <c r="CI5" s="602"/>
      <c r="CJ5" s="602"/>
      <c r="CK5" s="602"/>
      <c r="CL5" s="602"/>
      <c r="CM5" s="602"/>
      <c r="CN5" s="611" t="str">
        <f>IF(INDEX('Opinion Statement (Inst)'!$A:$A,Accounting!CN$1)="","",INDEX('Opinion Statement (Inst)'!$A:$A,Accounting!CN$1))</f>
        <v>ATZINUMS – nav verificēts </v>
      </c>
      <c r="CO5" s="607"/>
      <c r="CP5" s="607"/>
      <c r="CQ5" s="607"/>
      <c r="CR5" s="607"/>
      <c r="CS5" s="612"/>
      <c r="CT5" s="605" t="str">
        <f>IF(INDEX('Opinion Statement (Inst)'!$A:$A,Accounting!CT$1)="","",INDEX('Opinion Statement (Inst)'!$A:$A,Accounting!CT$1))</f>
        <v>ES ETS galvenais auditors:</v>
      </c>
      <c r="CU5" s="605" t="str">
        <f>IF(INDEX('Opinion Statement (Inst)'!$A:$A,Accounting!CU$1)="","",INDEX('Opinion Statement (Inst)'!$A:$A,Accounting!CU$1))</f>
        <v>ES ETS auditors(-i):</v>
      </c>
      <c r="CV5" s="605" t="str">
        <f>IF(INDEX('Opinion Statement (Inst)'!$A:$A,Accounting!CV$1)="","",INDEX('Opinion Statement (Inst)'!$A:$A,Accounting!CV$1))</f>
        <v>Tehniskais eksperts (-i) (ES ETS auditors):</v>
      </c>
      <c r="CW5" s="605" t="str">
        <f>IF(INDEX('Opinion Statement (Inst)'!$A:$A,Accounting!CW$1)="","",INDEX('Opinion Statement (Inst)'!$A:$A,Accounting!CW$1))</f>
        <v>Neatkarīgais pārskatītājs:</v>
      </c>
      <c r="CX5" s="605" t="str">
        <f>IF(INDEX('Opinion Statement (Inst)'!$A:$A,Accounting!CX$1)="","",INDEX('Opinion Statement (Inst)'!$A:$A,Accounting!CX$1))</f>
        <v>Tehniskais eksperts (-i) (neatkarīgā pārskatīšana):</v>
      </c>
      <c r="CY5" s="605" t="str">
        <f>IF(INDEX('Opinion Statement (Inst)'!$A:$A,Accounting!CY$1)="","",INDEX('Opinion Statement (Inst)'!$A:$A,Accounting!CY$1))</f>
        <v>Parakstīts &lt;ievadīt verificētāja nosaukumu/vārdu&gt; vārdā:</v>
      </c>
      <c r="CZ5" s="605" t="str">
        <f>IF(INDEX('Opinion Statement (Inst)'!$A:$A,Accounting!CZ$1)="","",INDEX('Opinion Statement (Inst)'!$A:$A,Accounting!CZ$1))</f>
        <v>Pilnvarotās personas vārds:</v>
      </c>
      <c r="DA5" s="605" t="str">
        <f>IF(INDEX('Opinion Statement (Inst)'!$A:$A,Accounting!DA$1)="","",INDEX('Opinion Statement (Inst)'!$A:$A,Accounting!DA$1))</f>
        <v>Atzinuma datums:</v>
      </c>
      <c r="DB5" s="605" t="str">
        <f>IF(INDEX('Opinion Statement (Inst)'!$A:$A,Accounting!DB$1)="","",INDEX('Opinion Statement (Inst)'!$A:$A,Accounting!DB$1))</f>
        <v>Verificētāja nosaukums/vārds:</v>
      </c>
      <c r="DC5" s="605" t="str">
        <f>IF(INDEX('Opinion Statement (Inst)'!$A:$A,Accounting!DC$1)="","",INDEX('Opinion Statement (Inst)'!$A:$A,Accounting!DC$1))</f>
        <v>Kontaktadrese:</v>
      </c>
      <c r="DD5" s="605" t="str">
        <f>IF(INDEX('Opinion Statement (Inst)'!$A:$A,Accounting!DD$1)="","",INDEX('Opinion Statement (Inst)'!$A:$A,Accounting!DD$1))</f>
        <v>Verifikācijas līguma datums:</v>
      </c>
      <c r="DE5" s="605" t="str">
        <f>IF(INDEX('Opinion Statement (Inst)'!$A:$A,Accounting!DE$1)="","",INDEX('Opinion Statement (Inst)'!$A:$A,Accounting!DE$1))</f>
        <v>Vai verificētājs ir akreditēta persona vai sertificēta fiziska persona?</v>
      </c>
      <c r="DF5" s="605" t="str">
        <f>IF(INDEX('Opinion Statement (Inst)'!$A:$A,Accounting!DF$1)="","",INDEX('Opinion Statement (Inst)'!$A:$A,Accounting!DF$1))</f>
        <v>Valsts akreditācijas struktūras nosaukums vai valsts verificētāju sertifikācijas struktūras nosaukums:</v>
      </c>
      <c r="DG5" s="605" t="str">
        <f>IF(INDEX('Opinion Statement (Inst)'!$A:$A,Accounting!DG$1)="","",INDEX('Opinion Statement (Inst)'!$A:$A,Accounting!DG$1))</f>
        <v>Akreditācijas/sertifikācijas numurs: </v>
      </c>
      <c r="DI5" s="602" t="str">
        <f>'Annex 1 - Findings'!$B$69</f>
        <v>Vai bija jāizmanto datu trūkuma novēršanas metode?</v>
      </c>
      <c r="DJ5" s="602"/>
      <c r="DK5" s="602"/>
      <c r="DL5" s="602"/>
      <c r="DM5" s="602"/>
    </row>
    <row r="6" spans="2:117" ht="12.75" customHeight="1">
      <c r="B6" s="602"/>
      <c r="C6" s="602"/>
      <c r="D6" s="602"/>
      <c r="E6" s="602"/>
      <c r="F6" s="606"/>
      <c r="G6" s="606"/>
      <c r="H6" s="606"/>
      <c r="I6" s="606"/>
      <c r="J6" s="606"/>
      <c r="K6" s="606"/>
      <c r="L6" s="606"/>
      <c r="M6" s="606"/>
      <c r="N6" s="606"/>
      <c r="O6" s="606"/>
      <c r="P6" s="606"/>
      <c r="Q6" s="374" t="s">
        <v>973</v>
      </c>
      <c r="R6" s="382" t="str">
        <f>'Annex 1 - Findings'!$C$19</f>
        <v>Būtiski?</v>
      </c>
      <c r="S6" s="374" t="s">
        <v>973</v>
      </c>
      <c r="T6" s="382" t="str">
        <f>'Annex 1 - Findings'!$C$19</f>
        <v>Būtiski?</v>
      </c>
      <c r="U6" s="374" t="s">
        <v>973</v>
      </c>
      <c r="V6" s="382" t="str">
        <f>'Annex 1 - Findings'!$C$31</f>
        <v>Būtiski?</v>
      </c>
      <c r="W6" s="374" t="s">
        <v>973</v>
      </c>
      <c r="X6" s="374" t="s">
        <v>973</v>
      </c>
      <c r="Y6" s="387" t="str">
        <f>Translations!$B$298</f>
        <v>Sk. AVR 23. pantu</v>
      </c>
      <c r="Z6" s="382"/>
      <c r="AA6" s="606"/>
      <c r="AB6" s="606"/>
      <c r="AC6" s="606"/>
      <c r="AD6" s="606"/>
      <c r="AE6" s="606"/>
      <c r="AF6" s="606"/>
      <c r="AG6" s="606"/>
      <c r="AH6" s="606"/>
      <c r="AI6" s="606"/>
      <c r="AJ6" s="359"/>
      <c r="AK6" s="359" t="str">
        <f>Translations!$B$117</f>
        <v>Ja nē, tāpēc, ka.....</v>
      </c>
      <c r="AL6" s="359"/>
      <c r="AM6" s="359" t="str">
        <f>Translations!$B$117</f>
        <v>Ja nē, tāpēc, ka.....</v>
      </c>
      <c r="AN6" s="359"/>
      <c r="AO6" s="359" t="str">
        <f>Translations!$B$117</f>
        <v>Ja nē, tāpēc, ka.....</v>
      </c>
      <c r="AP6" s="359"/>
      <c r="AQ6" s="359" t="str">
        <f>Translations!$B$117</f>
        <v>Ja nē, tāpēc, ka.....</v>
      </c>
      <c r="AR6" s="359" t="str">
        <f>Translations!$B$125</f>
        <v>Ja jā, vai tā bija daļa no objekta verifikācijas</v>
      </c>
      <c r="AS6" s="359"/>
      <c r="AT6" s="359" t="str">
        <f>Translations!$B$117</f>
        <v>Ja nē, tāpēc, ka.....</v>
      </c>
      <c r="AU6" s="359"/>
      <c r="AV6" s="359" t="str">
        <f>Translations!$B$117</f>
        <v>Ja nē, tāpēc, ka.....</v>
      </c>
      <c r="AW6" s="359"/>
      <c r="AX6" s="359" t="str">
        <f>Translations!$B$117</f>
        <v>Ja nē, tāpēc, ka.....</v>
      </c>
      <c r="AY6" s="359"/>
      <c r="AZ6" s="359" t="str">
        <f>Translations!$B$117</f>
        <v>Ja nē, tāpēc, ka.....</v>
      </c>
      <c r="BA6" s="359"/>
      <c r="BB6" s="359" t="str">
        <f>Translations!$B$117</f>
        <v>Ja nē, tāpēc, ka.....</v>
      </c>
      <c r="BC6" s="359"/>
      <c r="BD6" s="359" t="str">
        <f>Translations!$B$117</f>
        <v>Ja nē, tāpēc, ka.....</v>
      </c>
      <c r="BE6" s="359"/>
      <c r="BF6" s="359" t="str">
        <f>Translations!$B$117</f>
        <v>Ja nē, tāpēc, ka.....</v>
      </c>
      <c r="BG6" s="359"/>
      <c r="BH6" s="359" t="str">
        <f>Translations!$B$117</f>
        <v>Ja nē, tāpēc, ka.....</v>
      </c>
      <c r="BI6" s="601"/>
      <c r="BJ6" s="601"/>
      <c r="BK6" s="601"/>
      <c r="BL6" s="601"/>
      <c r="BM6" s="606"/>
      <c r="BN6" s="606"/>
      <c r="BO6" s="359"/>
      <c r="BP6" s="359" t="str">
        <f>Translations!$B$117</f>
        <v>Ja nē, tāpēc, ka.....</v>
      </c>
      <c r="BQ6" s="359"/>
      <c r="BR6" s="359" t="str">
        <f>Translations!$B$117</f>
        <v>Ja nē, tāpēc, ka.....</v>
      </c>
      <c r="BS6" s="359"/>
      <c r="BT6" s="359" t="str">
        <f>Translations!$B$117</f>
        <v>Ja nē, tāpēc, ka.....</v>
      </c>
      <c r="BU6" s="359"/>
      <c r="BV6" s="359" t="str">
        <f>Translations!$B$117</f>
        <v>Ja nē, tāpēc, ka.....</v>
      </c>
      <c r="BW6" s="359"/>
      <c r="BX6" s="359" t="str">
        <f>Translations!$B$117</f>
        <v>Ja nē, tāpēc, ka.....</v>
      </c>
      <c r="BY6" s="359"/>
      <c r="BZ6" s="359" t="str">
        <f>Translations!$B$117</f>
        <v>Ja nē, tāpēc, ka.....</v>
      </c>
      <c r="CA6" s="606"/>
      <c r="CB6" s="606"/>
      <c r="CC6" s="606"/>
      <c r="CD6" s="359" t="s">
        <v>477</v>
      </c>
      <c r="CE6" s="359" t="s">
        <v>478</v>
      </c>
      <c r="CF6" s="359" t="s">
        <v>479</v>
      </c>
      <c r="CG6" s="359" t="s">
        <v>966</v>
      </c>
      <c r="CH6" s="359" t="s">
        <v>967</v>
      </c>
      <c r="CI6" s="359" t="s">
        <v>968</v>
      </c>
      <c r="CJ6" s="359" t="s">
        <v>969</v>
      </c>
      <c r="CK6" s="359" t="s">
        <v>970</v>
      </c>
      <c r="CL6" s="359" t="s">
        <v>971</v>
      </c>
      <c r="CM6" s="359" t="s">
        <v>972</v>
      </c>
      <c r="CN6" s="613"/>
      <c r="CO6" s="614"/>
      <c r="CP6" s="614"/>
      <c r="CQ6" s="614"/>
      <c r="CR6" s="614"/>
      <c r="CS6" s="615"/>
      <c r="CT6" s="606"/>
      <c r="CU6" s="606"/>
      <c r="CV6" s="606"/>
      <c r="CW6" s="606"/>
      <c r="CX6" s="606"/>
      <c r="CY6" s="606"/>
      <c r="CZ6" s="606"/>
      <c r="DA6" s="606"/>
      <c r="DB6" s="606"/>
      <c r="DC6" s="606"/>
      <c r="DD6" s="606"/>
      <c r="DE6" s="606"/>
      <c r="DF6" s="606"/>
      <c r="DG6" s="606"/>
      <c r="DI6" s="359"/>
      <c r="DJ6" s="370" t="str">
        <f>'Annex 1 - Findings'!$B$70</f>
        <v>Ja jā, vai to apstiprināja kompetentā iestāde pirms verifikācijas pabeigšanas?</v>
      </c>
      <c r="DK6" s="370" t="str">
        <f>'Annex 1 - Findings'!$B$71</f>
        <v>Ja nē - </v>
      </c>
      <c r="DL6" s="371" t="str">
        <f>'Annex 1 - Findings'!$B$72</f>
        <v>- vai izmantotā metode bija konservatīva (ja nē, norādiet sīkāku informāciju)</v>
      </c>
      <c r="DM6" s="371" t="str">
        <f>'Annex 1 - Findings'!$B$73</f>
        <v>- vai metode bija par iemeslu būtiskam nepatiesam apgalvojumam (ja jā, norādiet sīkāku informāciju)</v>
      </c>
    </row>
    <row r="7" spans="2:117" s="367" customFormat="1" ht="12.75">
      <c r="B7" s="363">
        <f>IF(INDEX('Opinion Statement (Inst)'!$B:$B,Accounting!B$1)="","",INDEX('Opinion Statement (Inst)'!$B:$B,Accounting!B$1))</f>
      </c>
      <c r="C7" s="363">
        <f>IF(INDEX('Opinion Statement (Inst)'!$B:$B,Accounting!C$1)="","",INDEX('Opinion Statement (Inst)'!$B:$B,Accounting!C$1))</f>
      </c>
      <c r="D7" s="363">
        <f>IF(INDEX('Opinion Statement (Inst)'!$B:$B,Accounting!D$1)="","",INDEX('Opinion Statement (Inst)'!$B:$B,Accounting!D$1))</f>
      </c>
      <c r="E7" s="363">
        <f>IF(INDEX('Opinion Statement (Inst)'!$B:$B,Accounting!E$1)="","",INDEX('Opinion Statement (Inst)'!$B:$B,Accounting!E$1))</f>
      </c>
      <c r="F7" s="363">
        <f>IF(INDEX('Opinion Statement (Inst)'!$B:$B,Accounting!F$1)="","",INDEX('Opinion Statement (Inst)'!$B:$B,Accounting!F$1))</f>
      </c>
      <c r="G7" s="363">
        <f>IF(INDEX('Opinion Statement (Inst)'!$B:$B,Accounting!G$1)="","",INDEX('Opinion Statement (Inst)'!$B:$B,Accounting!G$1))</f>
      </c>
      <c r="H7" s="364">
        <f>IF(INDEX('Opinion Statement (Inst)'!$B:$B,Accounting!H$1)="","",INDEX('Opinion Statement (Inst)'!$B:$B,Accounting!H$1))</f>
      </c>
      <c r="I7" s="363">
        <f>IF(INDEX('Opinion Statement (Inst)'!$B:$B,Accounting!I$1)="","",INDEX('Opinion Statement (Inst)'!$B:$B,Accounting!I$1))</f>
      </c>
      <c r="J7" s="363">
        <f>IF(INDEX('Opinion Statement (Inst)'!$B:$B,Accounting!J$1)="","",INDEX('Opinion Statement (Inst)'!$B:$B,Accounting!J$1))</f>
      </c>
      <c r="K7" s="364">
        <f>IF(INDEX('Opinion Statement (Inst)'!$B:$B,Accounting!K$1)="","",INDEX('Opinion Statement (Inst)'!$B:$B,Accounting!K$1))</f>
      </c>
      <c r="L7" s="363">
        <f>IF(INDEX('Opinion Statement (Inst)'!$B:$B,Accounting!L$1)="","",INDEX('Opinion Statement (Inst)'!$B:$B,Accounting!L$1))</f>
      </c>
      <c r="M7" s="363">
        <f>IF(INDEX('Opinion Statement (Inst)'!$B:$B,Accounting!M$1)="","",INDEX('Opinion Statement (Inst)'!$B:$B,Accounting!M$1))</f>
      </c>
      <c r="N7" s="363">
        <f>IF(INDEX('Opinion Statement (Inst)'!$B:$B,Accounting!N$1)="","",INDEX('Opinion Statement (Inst)'!$B:$B,Accounting!N$1))</f>
        <v>0</v>
      </c>
      <c r="O7" s="363">
        <f>IF(INDEX('Opinion Statement (Inst)'!$B:$B,Accounting!O$1)="","",INDEX('Opinion Statement (Inst)'!$B:$B,Accounting!O$1))</f>
      </c>
      <c r="P7" s="363">
        <f>IF(INDEX('Opinion Statement (Inst)'!$B:$B,Accounting!P$1)="","",INDEX('Opinion Statement (Inst)'!$B:$B,Accounting!P$1))</f>
      </c>
      <c r="Q7" s="375">
        <f>COUNTA($G$17:$G$26)-COUNTIF($G$17:$G$26,"")</f>
        <v>0</v>
      </c>
      <c r="R7" s="381">
        <f>COUNTIF($H$17:$H$26,Translations!$B$382)</f>
        <v>0</v>
      </c>
      <c r="S7" s="375">
        <f>COUNTA($J$17:$J$26)-COUNTIF($J$17:$J$26,"")</f>
        <v>0</v>
      </c>
      <c r="T7" s="381">
        <f>COUNTIF($K$17:$K$26,Translations!$B$382)</f>
        <v>0</v>
      </c>
      <c r="U7" s="375">
        <f>COUNTA($M$17:$M$26)-COUNTIF($M$17:$M$26,"")</f>
        <v>0</v>
      </c>
      <c r="V7" s="381">
        <f>COUNTIF($N$17:$N$26,Translations!$B$382)</f>
        <v>0</v>
      </c>
      <c r="W7" s="375">
        <f>COUNTA($P$17:$P$26)-COUNTIF($P$17:$P$26,"")</f>
        <v>0</v>
      </c>
      <c r="X7" s="375">
        <f>COUNTA($R$17:$R$26)-COUNTIF($R$17:$R$26,"")</f>
        <v>0</v>
      </c>
      <c r="Y7" s="369">
        <f>IF('Annex 2 - basis of work'!$B$19="","",'Annex 2 - basis of work'!$B$19)</f>
      </c>
      <c r="Z7" s="386">
        <f>'Annex 2 - basis of work'!$B$20</f>
        <v>0</v>
      </c>
      <c r="AA7" s="363">
        <f>IF(INDEX('Opinion Statement (Inst)'!$B:$B,Accounting!AA$1)="","",INDEX('Opinion Statement (Inst)'!$B:$B,Accounting!AA$1))</f>
      </c>
      <c r="AB7" s="363">
        <f>IF(INDEX('Opinion Statement (Inst)'!$B:$B,Accounting!AB$1)="","",INDEX('Opinion Statement (Inst)'!$B:$B,Accounting!AB$1))</f>
      </c>
      <c r="AC7" s="363">
        <f>IF(INDEX('Opinion Statement (Inst)'!$B:$B,Accounting!AC$1)="","",INDEX('Opinion Statement (Inst)'!$B:$B,Accounting!AC$1))</f>
      </c>
      <c r="AD7" s="363">
        <f>IF(INDEX('Opinion Statement (Inst)'!$B:$B,Accounting!AD$1)="","",INDEX('Opinion Statement (Inst)'!$B:$B,Accounting!AD$1))</f>
      </c>
      <c r="AE7" s="363">
        <f>IF(INDEX('Opinion Statement (Inst)'!$B:$B,Accounting!AE$1)="","",INDEX('Opinion Statement (Inst)'!$B:$B,Accounting!AE$1))</f>
      </c>
      <c r="AF7" s="363">
        <f>IF(INDEX('Opinion Statement (Inst)'!$B:$B,Accounting!AF$1)="","",INDEX('Opinion Statement (Inst)'!$B:$B,Accounting!AF$1))</f>
      </c>
      <c r="AG7" s="363">
        <f>IF(INDEX('Opinion Statement (Inst)'!$B:$B,Accounting!AG$1)="","",INDEX('Opinion Statement (Inst)'!$B:$B,Accounting!AG$1))</f>
      </c>
      <c r="AH7" s="363">
        <f>IF(INDEX('Opinion Statement (Inst)'!$B:$B,Accounting!AH$1)="","",INDEX('Opinion Statement (Inst)'!$B:$B,Accounting!AH$1))</f>
      </c>
      <c r="AI7" s="365">
        <f>IF(INDEX('Opinion Statement (Inst)'!$B:$B,Accounting!AI$1)="","",INDEX('Opinion Statement (Inst)'!$B:$B,Accounting!AI$1))</f>
      </c>
      <c r="AJ7" s="363">
        <f>IF(INDEX('Opinion Statement (Inst)'!$B:$B,Accounting!AJ$1)="","",INDEX('Opinion Statement (Inst)'!$B:$B,Accounting!AJ$1))</f>
      </c>
      <c r="AK7" s="363" t="str">
        <f>IF(INDEX('Opinion Statement (Inst)'!$B:$B,Accounting!AK$1)="","",INDEX('Opinion Statement (Inst)'!$B:$B,Accounting!AK$1))</f>
        <v>Ja nē, tāpēc, ka.....</v>
      </c>
      <c r="AL7" s="366">
        <f>IF(INDEX('Opinion Statement (Inst)'!$B:$B,Accounting!AL$1)="","",INDEX('Opinion Statement (Inst)'!$B:$B,Accounting!AL$1))</f>
      </c>
      <c r="AM7" s="363" t="str">
        <f>IF(INDEX('Opinion Statement (Inst)'!$B:$B,Accounting!AM$1)="","",INDEX('Opinion Statement (Inst)'!$B:$B,Accounting!AM$1))</f>
        <v>Ja nē, tāpēc, ka.....</v>
      </c>
      <c r="AN7" s="363">
        <f>IF(INDEX('Opinion Statement (Inst)'!$B:$B,Accounting!AN$1)="","",INDEX('Opinion Statement (Inst)'!$B:$B,Accounting!AN$1))</f>
      </c>
      <c r="AO7" s="363" t="str">
        <f>IF(INDEX('Opinion Statement (Inst)'!$B:$B,Accounting!AO$1)="","",INDEX('Opinion Statement (Inst)'!$B:$B,Accounting!AO$1))</f>
        <v>Ja nē, tāpēc, ka.....</v>
      </c>
      <c r="AP7" s="363">
        <f>IF(INDEX('Opinion Statement (Inst)'!$B:$B,Accounting!AP$1)="","",INDEX('Opinion Statement (Inst)'!$B:$B,Accounting!AP$1))</f>
      </c>
      <c r="AQ7" s="363" t="str">
        <f>IF(INDEX('Opinion Statement (Inst)'!$B:$B,Accounting!AQ$1)="","",INDEX('Opinion Statement (Inst)'!$B:$B,Accounting!AQ$1))</f>
        <v>Ja nē, tāpēc, ka.....</v>
      </c>
      <c r="AR7" s="363">
        <f>IF(INDEX('Opinion Statement (Inst)'!$B:$B,Accounting!AR$1)="","",INDEX('Opinion Statement (Inst)'!$B:$B,Accounting!AR$1))</f>
      </c>
      <c r="AS7" s="363">
        <f>IF(INDEX('Opinion Statement (Inst)'!$B:$B,Accounting!AS$1)="","",INDEX('Opinion Statement (Inst)'!$B:$B,Accounting!AS$1))</f>
      </c>
      <c r="AT7" s="363" t="str">
        <f>IF(INDEX('Opinion Statement (Inst)'!$B:$B,Accounting!AT$1)="","",INDEX('Opinion Statement (Inst)'!$B:$B,Accounting!AT$1))</f>
        <v>Ja nē, tāpēc, ka.....</v>
      </c>
      <c r="AU7" s="363">
        <f>IF(INDEX('Opinion Statement (Inst)'!$B:$B,Accounting!AU$1)="","",INDEX('Opinion Statement (Inst)'!$B:$B,Accounting!AU$1))</f>
      </c>
      <c r="AV7" s="363" t="str">
        <f>IF(INDEX('Opinion Statement (Inst)'!$B:$B,Accounting!AV$1)="","",INDEX('Opinion Statement (Inst)'!$B:$B,Accounting!AV$1))</f>
        <v>Ja nē, tāpēc, ka.....</v>
      </c>
      <c r="AW7" s="363">
        <f>IF(INDEX('Opinion Statement (Inst)'!$B:$B,Accounting!AW$1)="","",INDEX('Opinion Statement (Inst)'!$B:$B,Accounting!AW$1))</f>
      </c>
      <c r="AX7" s="363" t="str">
        <f>IF(INDEX('Opinion Statement (Inst)'!$B:$B,Accounting!AX$1)="","",INDEX('Opinion Statement (Inst)'!$B:$B,Accounting!AX$1))</f>
        <v>Ja nē, tāpēc, ka.....</v>
      </c>
      <c r="AY7" s="363">
        <f>IF(INDEX('Opinion Statement (Inst)'!$B:$B,Accounting!AY$1)="","",INDEX('Opinion Statement (Inst)'!$B:$B,Accounting!AY$1))</f>
      </c>
      <c r="AZ7" s="363" t="str">
        <f>IF(INDEX('Opinion Statement (Inst)'!$B:$B,Accounting!AZ$1)="","",INDEX('Opinion Statement (Inst)'!$B:$B,Accounting!AZ$1))</f>
        <v>Ja nē, tāpēc, ka.....</v>
      </c>
      <c r="BA7" s="363">
        <f>IF(INDEX('Opinion Statement (Inst)'!$B:$B,Accounting!BA$1)="","",INDEX('Opinion Statement (Inst)'!$B:$B,Accounting!BA$1))</f>
      </c>
      <c r="BB7" s="363" t="str">
        <f>IF(INDEX('Opinion Statement (Inst)'!$B:$B,Accounting!BB$1)="","",INDEX('Opinion Statement (Inst)'!$B:$B,Accounting!BB$1))</f>
        <v>Ja nē, tāpēc, ka.....</v>
      </c>
      <c r="BC7" s="363">
        <f>IF(INDEX('Opinion Statement (Inst)'!$B:$B,Accounting!BC$1)="","",INDEX('Opinion Statement (Inst)'!$B:$B,Accounting!BC$1))</f>
      </c>
      <c r="BD7" s="363" t="str">
        <f>IF(INDEX('Opinion Statement (Inst)'!$B:$B,Accounting!BD$1)="","",INDEX('Opinion Statement (Inst)'!$B:$B,Accounting!BD$1))</f>
        <v>Ja nē, tāpēc, ka.....</v>
      </c>
      <c r="BE7" s="363">
        <f>IF(INDEX('Opinion Statement (Inst)'!$B:$B,Accounting!BE$1)="","",INDEX('Opinion Statement (Inst)'!$B:$B,Accounting!BE$1))</f>
      </c>
      <c r="BF7" s="363" t="str">
        <f>IF(INDEX('Opinion Statement (Inst)'!$B:$B,Accounting!BF$1)="","",INDEX('Opinion Statement (Inst)'!$B:$B,Accounting!BF$1))</f>
        <v>Ja nē, tāpēc, ka.....</v>
      </c>
      <c r="BG7" s="363">
        <f>IF(INDEX('Opinion Statement (Inst)'!$B:$B,Accounting!BG$1)="","",INDEX('Opinion Statement (Inst)'!$B:$B,Accounting!BG$1))</f>
      </c>
      <c r="BH7" s="363" t="str">
        <f>IF(INDEX('Opinion Statement (Inst)'!$B:$B,Accounting!BH$1)="","",INDEX('Opinion Statement (Inst)'!$B:$B,Accounting!BH$1))</f>
        <v>Ja nē, tāpēc, ka.....</v>
      </c>
      <c r="BI7" s="373"/>
      <c r="BJ7" s="373"/>
      <c r="BK7" s="373"/>
      <c r="BL7" s="373"/>
      <c r="BM7" s="363">
        <f>IF(INDEX('Opinion Statement (Inst)'!$B:$B,Accounting!BM$1)="","",INDEX('Opinion Statement (Inst)'!$B:$B,Accounting!BM$1))</f>
      </c>
      <c r="BN7" s="363">
        <f>IF(INDEX('Opinion Statement (Inst)'!$B:$B,Accounting!BN$1)="","",INDEX('Opinion Statement (Inst)'!$B:$B,Accounting!BN$1))</f>
      </c>
      <c r="BO7" s="363">
        <f>IF(INDEX('Opinion Statement (Inst)'!$B:$B,Accounting!BO$1)="","",INDEX('Opinion Statement (Inst)'!$B:$B,Accounting!BO$1))</f>
      </c>
      <c r="BP7" s="363" t="str">
        <f>IF(INDEX('Opinion Statement (Inst)'!$B:$B,Accounting!BP$1)="","",INDEX('Opinion Statement (Inst)'!$B:$B,Accounting!BP$1))</f>
        <v>Ja nē, tāpēc, ka.....</v>
      </c>
      <c r="BQ7" s="363">
        <f>IF(INDEX('Opinion Statement (Inst)'!$B:$B,Accounting!BQ$1)="","",INDEX('Opinion Statement (Inst)'!$B:$B,Accounting!BQ$1))</f>
      </c>
      <c r="BR7" s="363" t="str">
        <f>IF(INDEX('Opinion Statement (Inst)'!$B:$B,Accounting!BR$1)="","",INDEX('Opinion Statement (Inst)'!$B:$B,Accounting!BR$1))</f>
        <v>Ja nē, tāpēc, ka.....</v>
      </c>
      <c r="BS7" s="363">
        <f>IF(INDEX('Opinion Statement (Inst)'!$B:$B,Accounting!BS$1)="","",INDEX('Opinion Statement (Inst)'!$B:$B,Accounting!BS$1))</f>
      </c>
      <c r="BT7" s="363" t="str">
        <f>IF(INDEX('Opinion Statement (Inst)'!$B:$B,Accounting!BT$1)="","",INDEX('Opinion Statement (Inst)'!$B:$B,Accounting!BT$1))</f>
        <v>Ja nē, tāpēc, ka.....</v>
      </c>
      <c r="BU7" s="363">
        <f>IF(INDEX('Opinion Statement (Inst)'!$B:$B,Accounting!BU$1)="","",INDEX('Opinion Statement (Inst)'!$B:$B,Accounting!BU$1))</f>
      </c>
      <c r="BV7" s="363" t="str">
        <f>IF(INDEX('Opinion Statement (Inst)'!$B:$B,Accounting!BV$1)="","",INDEX('Opinion Statement (Inst)'!$B:$B,Accounting!BV$1))</f>
        <v>Ja nē, tāpēc, ka.....</v>
      </c>
      <c r="BW7" s="363">
        <f>IF(INDEX('Opinion Statement (Inst)'!$B:$B,Accounting!BW$1)="","",INDEX('Opinion Statement (Inst)'!$B:$B,Accounting!BW$1))</f>
      </c>
      <c r="BX7" s="363" t="str">
        <f>IF(INDEX('Opinion Statement (Inst)'!$B:$B,Accounting!BX$1)="","",INDEX('Opinion Statement (Inst)'!$B:$B,Accounting!BX$1))</f>
        <v>Ja nē, tāpēc, ka.....</v>
      </c>
      <c r="BY7" s="363">
        <f>IF(INDEX('Opinion Statement (Inst)'!$B:$B,Accounting!BY$1)="","",INDEX('Opinion Statement (Inst)'!$B:$B,Accounting!BY$1))</f>
      </c>
      <c r="BZ7" s="363" t="str">
        <f>IF(INDEX('Opinion Statement (Inst)'!$B:$B,Accounting!BZ$1)="","",INDEX('Opinion Statement (Inst)'!$B:$B,Accounting!BZ$1))</f>
        <v>Ja nē, tāpēc, ka.....</v>
      </c>
      <c r="CA7" s="363">
        <f>IF(INDEX('Opinion Statement (Inst)'!$B:$B,Accounting!CA$1)="","",INDEX('Opinion Statement (Inst)'!$B:$B,Accounting!CA$1))</f>
      </c>
      <c r="CB7" s="363" t="str">
        <f>IF(INDEX('Opinion Statement (Inst)'!$B:$B,Accounting!CB$1)="","",INDEX('Opinion Statement (Inst)'!$B:$B,Accounting!CB$1))</f>
        <v>Esam verificējuši siltumnīcefekta gāzu datus, ko paziņojis minētais operators šajā gada emisiju ziņojumā.   Pamatojoties uz veikto verifikāciju (sk. 2. pielikumu), var secināt, ka šie dati ir paziņoti pareizi.</v>
      </c>
      <c r="CC7" s="363" t="str">
        <f>IF(INDEX('Opinion Statement (Inst)'!$B:$B,Accounting!CC$1)="","",INDEX('Opinion Statement (Inst)'!$B:$B,Accounting!CC$1))</f>
        <v>Esam verificējuši siltumnīcefekta gāzu datus, ko paziņojis minētais operators šajā gada emisiju ziņojumā.   Pamatojoties uz veikto verifikāciju (sk. 2. pielikumu), var secināt, ka šie dati ir paziņoti pareizi, izņemot: </v>
      </c>
      <c r="CD7" s="363" t="str">
        <f>IF(INDEX('Opinion Statement (Inst)'!$B:$B,Accounting!CD$1)="","",INDEX('Opinion Statement (Inst)'!$B:$B,Accounting!CD$1))</f>
        <v>1.</v>
      </c>
      <c r="CE7" s="363" t="str">
        <f>IF(INDEX('Opinion Statement (Inst)'!$B:$B,Accounting!CE$1)="","",INDEX('Opinion Statement (Inst)'!$B:$B,Accounting!CE$1))</f>
        <v>2.</v>
      </c>
      <c r="CF7" s="363" t="str">
        <f>IF(INDEX('Opinion Statement (Inst)'!$B:$B,Accounting!CF$1)="","",INDEX('Opinion Statement (Inst)'!$B:$B,Accounting!CF$1))</f>
        <v>3.</v>
      </c>
      <c r="CG7" s="363">
        <f>IF(INDEX('Opinion Statement (Inst)'!$B:$B,Accounting!CG$1)="","",INDEX('Opinion Statement (Inst)'!$B:$B,Accounting!CG$1))</f>
      </c>
      <c r="CH7" s="363">
        <f>IF(INDEX('Opinion Statement (Inst)'!$B:$B,Accounting!CH$1)="","",INDEX('Opinion Statement (Inst)'!$B:$B,Accounting!CH$1))</f>
      </c>
      <c r="CI7" s="363">
        <f>IF(INDEX('Opinion Statement (Inst)'!$B:$B,Accounting!CI$1)="","",INDEX('Opinion Statement (Inst)'!$B:$B,Accounting!CI$1))</f>
      </c>
      <c r="CJ7" s="363">
        <f>IF(INDEX('Opinion Statement (Inst)'!$B:$B,Accounting!CJ$1)="","",INDEX('Opinion Statement (Inst)'!$B:$B,Accounting!CJ$1))</f>
      </c>
      <c r="CK7" s="363">
        <f>IF(INDEX('Opinion Statement (Inst)'!$B:$B,Accounting!CK$1)="","",INDEX('Opinion Statement (Inst)'!$B:$B,Accounting!CK$1))</f>
      </c>
      <c r="CL7" s="363">
        <f>IF(INDEX('Opinion Statement (Inst)'!$B:$B,Accounting!CL$1)="","",INDEX('Opinion Statement (Inst)'!$B:$B,Accounting!CL$1))</f>
      </c>
      <c r="CM7" s="363">
        <f>IF(INDEX('Opinion Statement (Inst)'!$B:$B,Accounting!CM$1)="","",INDEX('Opinion Statement (Inst)'!$B:$B,Accounting!CM$1))</f>
      </c>
      <c r="CN7" s="363" t="str">
        <f>IF(INDEX('Opinion Statement (Inst)'!$B:$B,Accounting!CN$1)="","",INDEX('Opinion Statement (Inst)'!$B:$B,Accounting!CN$1))</f>
        <v>Esam verificējuši siltumnīcefekta gāzu datus, ko paziņojis minētais operators šajā gada emisiju ziņojumā.  Pamatojoties uz veikto verifikāciju (sk. 2. pielikumu), var secināt, ka šos datus NEVAR verificēt šādu iemeslu dēļ &lt;nevajadzīgo svītrot&gt;</v>
      </c>
      <c r="CO7" s="363" t="str">
        <f>IF(INDEX('Opinion Statement (Inst)'!$B:$B,Accounting!CO$1)="","",INDEX('Opinion Statement (Inst)'!$B:$B,Accounting!CO$1))</f>
        <v>- neizlabots būtisks nepatiess apgalvojums (atsevišķs vai kopā ar citiem)</v>
      </c>
      <c r="CP7" s="363" t="str">
        <f>IF(INDEX('Opinion Statement (Inst)'!$B:$B,Accounting!CP$1)="","",INDEX('Opinion Statement (Inst)'!$B:$B,Accounting!CP$1))</f>
        <v>- neizlabota būtiska neatbilstība (atsevišķa vai kopā ar citām)</v>
      </c>
      <c r="CQ7" s="363" t="str">
        <f>IF(INDEX('Opinion Statement (Inst)'!$B:$B,Accounting!CQ$1)="","",INDEX('Opinion Statement (Inst)'!$B:$B,Accounting!CQ$1))</f>
        <v>- verifikācijai nodoti nepilnīgi dati vai informācija</v>
      </c>
      <c r="CR7" s="363" t="str">
        <f>IF(INDEX('Opinion Statement (Inst)'!$B:$B,Accounting!CR$1)="","",INDEX('Opinion Statement (Inst)'!$B:$B,Accounting!CR$1))</f>
        <v>- nepilnīgs tvērums skaidrības trūkuma dēļ vai apstiprinātā monitoringa plāna nepilnīgs tvērums </v>
      </c>
      <c r="CS7" s="363" t="str">
        <f>IF(INDEX('Opinion Statement (Inst)'!$B:$B,Accounting!CS$1)="","",INDEX('Opinion Statement (Inst)'!$B:$B,Accounting!CS$1))</f>
        <v>- kompetentā iestāde nav apstiprinājusi monitoringa plānu</v>
      </c>
      <c r="CT7" s="363">
        <f>IF(INDEX('Opinion Statement (Inst)'!$B:$B,Accounting!CT$1)="","",INDEX('Opinion Statement (Inst)'!$B:$B,Accounting!CT$1))</f>
      </c>
      <c r="CU7" s="363">
        <f>IF(INDEX('Opinion Statement (Inst)'!$B:$B,Accounting!CU$1)="","",INDEX('Opinion Statement (Inst)'!$B:$B,Accounting!CU$1))</f>
      </c>
      <c r="CV7" s="363">
        <f>IF(INDEX('Opinion Statement (Inst)'!$B:$B,Accounting!CV$1)="","",INDEX('Opinion Statement (Inst)'!$B:$B,Accounting!CV$1))</f>
      </c>
      <c r="CW7" s="363">
        <f>IF(INDEX('Opinion Statement (Inst)'!$B:$B,Accounting!CW$1)="","",INDEX('Opinion Statement (Inst)'!$B:$B,Accounting!CW$1))</f>
      </c>
      <c r="CX7" s="363">
        <f>IF(INDEX('Opinion Statement (Inst)'!$B:$B,Accounting!CX$1)="","",INDEX('Opinion Statement (Inst)'!$B:$B,Accounting!CX$1))</f>
      </c>
      <c r="CY7" s="363">
        <f>IF(INDEX('Opinion Statement (Inst)'!$B:$B,Accounting!CY$1)="","",INDEX('Opinion Statement (Inst)'!$B:$B,Accounting!CY$1))</f>
      </c>
      <c r="CZ7" s="363">
        <f>IF(INDEX('Opinion Statement (Inst)'!$B:$B,Accounting!CZ$1)="","",INDEX('Opinion Statement (Inst)'!$B:$B,Accounting!CZ$1))</f>
      </c>
      <c r="DA7" s="363">
        <f>IF(INDEX('Opinion Statement (Inst)'!$B:$B,Accounting!DA$1)="","",INDEX('Opinion Statement (Inst)'!$B:$B,Accounting!DA$1))</f>
      </c>
      <c r="DB7" s="363">
        <f>IF(INDEX('Opinion Statement (Inst)'!$B:$B,Accounting!DB$1)="","",INDEX('Opinion Statement (Inst)'!$B:$B,Accounting!DB$1))</f>
      </c>
      <c r="DC7" s="363">
        <f>IF(INDEX('Opinion Statement (Inst)'!$B:$B,Accounting!DC$1)="","",INDEX('Opinion Statement (Inst)'!$B:$B,Accounting!DC$1))</f>
      </c>
      <c r="DD7" s="364">
        <f>IF(INDEX('Opinion Statement (Inst)'!$B:$B,Accounting!DD$1)="","",INDEX('Opinion Statement (Inst)'!$B:$B,Accounting!DD$1))</f>
      </c>
      <c r="DE7" s="363">
        <f>IF(INDEX('Opinion Statement (Inst)'!$B:$B,Accounting!DE$1)="","",INDEX('Opinion Statement (Inst)'!$B:$B,Accounting!DE$1))</f>
      </c>
      <c r="DF7" s="363">
        <f>IF(INDEX('Opinion Statement (Inst)'!$B:$B,Accounting!DF$1)="","",INDEX('Opinion Statement (Inst)'!$B:$B,Accounting!DF$1))</f>
      </c>
      <c r="DG7" s="363">
        <f>IF(INDEX('Opinion Statement (Inst)'!$B:$B,Accounting!DG$1)="","",INDEX('Opinion Statement (Inst)'!$B:$B,Accounting!DG$1))</f>
      </c>
      <c r="DI7" s="372" t="str">
        <f>'Annex 1 - Findings'!$C$69</f>
        <v>--izvēlieties--</v>
      </c>
      <c r="DJ7" s="372" t="str">
        <f>'Annex 1 - Findings'!$C$70</f>
        <v>--izvēlieties--</v>
      </c>
      <c r="DK7" s="373"/>
      <c r="DL7" s="372" t="str">
        <f>'Annex 1 - Findings'!$C$72</f>
        <v>--izvēlieties--</v>
      </c>
      <c r="DM7" s="372" t="str">
        <f>'Annex 1 - Findings'!$C$73</f>
        <v>--izvēlieties--</v>
      </c>
    </row>
    <row r="8" ht="12.75"/>
    <row r="9" s="377" customFormat="1" ht="24.75" customHeight="1">
      <c r="B9" s="377" t="s">
        <v>121</v>
      </c>
    </row>
    <row r="10" spans="2:117" s="294" customFormat="1" ht="49.5" customHeight="1">
      <c r="B10" s="605" t="str">
        <f>IF(INDEX('Opinion Statement (Aviation)'!$A:$A,Accounting!B$2)="","",INDEX('Opinion Statement (Aviation)'!$A:$A,Accounting!B$2))</f>
        <v>Unikālais ID: </v>
      </c>
      <c r="C10" s="605" t="str">
        <f>IF(INDEX('Opinion Statement (Aviation)'!$A:$A,Accounting!C$2)="","",INDEX('Opinion Statement (Aviation)'!$A:$A,Accounting!C$2))</f>
        <v>Gaisa kuģu ekspluatanta nosaukums: </v>
      </c>
      <c r="D10" s="605" t="str">
        <f>IF(INDEX('Opinion Statement (Aviation)'!$A:$A,Accounting!D$2)="","",INDEX('Opinion Statement (Aviation)'!$A:$A,Accounting!D$2))</f>
        <v>Gaisa kuģu ekspluatanta adrese:</v>
      </c>
      <c r="E10" s="605" t="str">
        <f>IF(INDEX('Opinion Statement (Aviation)'!$A:$A,Accounting!E$2)="","",INDEX('Opinion Statement (Aviation)'!$A:$A,Accounting!E$2))</f>
        <v>Ziņošanas gads:</v>
      </c>
      <c r="F10" s="605" t="str">
        <f>IF(INDEX('Opinion Statement (Aviation)'!$A:$A,Accounting!F$2)="","",INDEX('Opinion Statement (Aviation)'!$A:$A,Accounting!F$2))</f>
        <v>Izvēlieties izmantoto rīku:</v>
      </c>
      <c r="G10" s="605"/>
      <c r="H10" s="605" t="str">
        <f>IF(INDEX('Opinion Statement (Aviation)'!$A:$A,Accounting!H$2)="","",INDEX('Opinion Statement (Aviation)'!$A:$A,Accounting!H$2))</f>
        <v>Attiecīgā apstiprinātā MP datums(-i) un katra plāna derīguma periods:</v>
      </c>
      <c r="I10" s="605" t="str">
        <f>IF(INDEX('Opinion Statement (Aviation)'!$A:$A,Accounting!I$2)="","",INDEX('Opinion Statement (Aviation)'!$A:$A,Accounting!I$2))</f>
        <v>Apstiprinošā kompetentā iestāde:</v>
      </c>
      <c r="J10" s="605" t="str">
        <f>IF(INDEX('Opinion Statement (Aviation)'!$A:$A,Accounting!J$2)="","",INDEX('Opinion Statement (Aviation)'!$A:$A,Accounting!J$2))</f>
        <v>Atsauces dokuments:</v>
      </c>
      <c r="K10" s="605" t="str">
        <f>IF(INDEX('Opinion Statement (Aviation)'!$A:$A,Accounting!K$2)="","",INDEX('Opinion Statement (Aviation)'!$A:$A,Accounting!K$2))</f>
        <v>Emisiju ziņojuma datums:</v>
      </c>
      <c r="L10" s="605" t="str">
        <f>IF(INDEX('Opinion Statement (Aviation)'!$A:$A,Accounting!L$2)="","",INDEX('Opinion Statement (Aviation)'!$A:$A,Accounting!L$2))</f>
        <v>Kopējās emisijas tCO2e:</v>
      </c>
      <c r="M10" s="605" t="str">
        <f>IF(INDEX('Opinion Statement (Aviation)'!$A:$A,Accounting!M$2)="","",INDEX('Opinion Statement (Aviation)'!$A:$A,Accounting!M$2))</f>
        <v>Kopējās tonnas/kilometri tCO2e:</v>
      </c>
      <c r="N10" s="605" t="str">
        <f>IF(INDEX('Opinion Statement (Aviation)'!$A:$A,Accounting!N$2)="","",INDEX('Opinion Statement (Aviation)'!$A:$A,Accounting!N$2))</f>
        <v>Kopējās emisijas tCO2e:</v>
      </c>
      <c r="O10" s="605"/>
      <c r="P10" s="605"/>
      <c r="Q10" s="602" t="str">
        <f>'Annex 1 - Findings'!$B$6</f>
        <v>Nepatiesi apgalvojumi, kas nav izlaboti pirms šī verifikācijas ziņojuma sagatavošanas</v>
      </c>
      <c r="R10" s="602"/>
      <c r="S10" s="602" t="str">
        <f>'Annex 1 - Findings'!$B$18</f>
        <v>Neizlabotas neatbilstības apstiprinātajam monitoringa plānam</v>
      </c>
      <c r="T10" s="602"/>
      <c r="U10" s="602" t="str">
        <f>'Annex 1 - Findings'!$B$31</f>
        <v>Neizlabota MZR neievērošana, kas konstatēta verifikācijas laikā</v>
      </c>
      <c r="V10" s="602"/>
      <c r="W10" s="361" t="str">
        <f>'Annex 1 - Findings'!$B$43</f>
        <v>Ieteiktie uzlabojumi (ja ir) </v>
      </c>
      <c r="X10" s="361" t="str">
        <f>'Annex 1 - Findings'!$B$55</f>
        <v>Iepriekšējā gada neatbilstības, kas NAV novērstas  
Šeit nav jāmin iepriekšējā gada neatbilstības, par kurām ziņots iepriekšējā verifikācijas ziņojumā un kuras ir novērstas.</v>
      </c>
      <c r="Y10" s="602" t="str">
        <f>'Annex 2 - basis of work'!$A$19</f>
        <v>Būtiskuma līmenis</v>
      </c>
      <c r="Z10" s="602"/>
      <c r="AA10" s="605" t="str">
        <f>IF(INDEX('Opinion Statement (Aviation)'!$A:$A,Accounting!AA$2)="","",INDEX('Opinion Statement (Aviation)'!$A:$A,Accounting!AA$2))</f>
        <v>Izmantotās metodes:</v>
      </c>
      <c r="AB10" s="361" t="str">
        <f>IF(INDEX('Opinion Statement (Aviation)'!$A:$A,Accounting!AB$2)="","",INDEX('Opinion Statement (Aviation)'!$A:$A,Accounting!AB$2))</f>
        <v>Izmantotie emisijas koeficienti:</v>
      </c>
      <c r="AC10" s="361" t="str">
        <f>IF(INDEX('Opinion Statement (Aviation)'!$A:$A,Accounting!AC$2)="","",INDEX('Opinion Statement (Aviation)'!$A:$A,Accounting!AC$2))</f>
        <v>Ar gaisa kuģu ekspluatantu saistītas izmaiņas ziņošanas gadā:</v>
      </c>
      <c r="AD10" s="361" t="str">
        <f>IF(INDEX('Opinion Statement (Aviation)'!$A:$A,Accounting!AD$2)="","",INDEX('Opinion Statement (Aviation)'!$A:$A,Accounting!AD$2))</f>
        <v>Verifikācijas laikā objekts apmeklēts:</v>
      </c>
      <c r="AE10" s="361" t="str">
        <f>IF(INDEX('Opinion Statement (Aviation)'!$A:$A,Accounting!AE$2)="","",INDEX('Opinion Statement (Aviation)'!$A:$A,Accounting!AE$2))</f>
        <v>Apmeklējuma(-u) datums(-i):</v>
      </c>
      <c r="AF10" s="361" t="str">
        <f>IF(INDEX('Opinion Statement (Aviation)'!$A:$A,Accounting!AF$2)="","",INDEX('Opinion Statement (Aviation)'!$A:$A,Accounting!AF$2))</f>
        <v>Objektā pavadīto dienu skaits:</v>
      </c>
      <c r="AG10" s="361" t="str">
        <f>IF(INDEX('Opinion Statement (Aviation)'!$A:$A,Accounting!AG$2)="","",INDEX('Opinion Statement (Aviation)'!$A:$A,Accounting!AG$2))</f>
        <v>Objektu apmeklējošā ES ETS (galvenā) auditora (-u) un tehnisko ekspertu vārds:</v>
      </c>
      <c r="AH10" s="605" t="str">
        <f>IF(INDEX('Opinion Statement (Aviation)'!$A:$A,Accounting!AH$2)="","",INDEX('Opinion Statement (Aviation)'!$A:$A,Accounting!AH$2))</f>
        <v>Objekta neapmeklēšanas pamatojums:</v>
      </c>
      <c r="AI10" s="361"/>
      <c r="AJ10" s="602" t="str">
        <f>IF(INDEX('Opinion Statement (Aviation)'!$A:$A,Accounting!AJ$2)="","",INDEX('Opinion Statement (Aviation)'!$A:$A,Accounting!AJ$2))</f>
        <v>Monitoringa plāna prasības ir izpildītas:</v>
      </c>
      <c r="AK10" s="602">
        <f>IF(INDEX('Opinion Statement (Aviation)'!$A:$A,Accounting!AK$2)="","",INDEX('Opinion Statement (Aviation)'!$A:$A,Accounting!AK$2))</f>
      </c>
      <c r="AL10" s="602" t="str">
        <f>IF(INDEX('Opinion Statement (Aviation)'!$A:$A,Accounting!AL$2)="","",INDEX('Opinion Statement (Aviation)'!$A:$A,Accounting!AL$2))</f>
        <v>Biodegvielu izmantošana novērtēta saskaņā ar Eiropas Parlamenta un Padomes Direktīvas 2009/28/EK 18. pantu:</v>
      </c>
      <c r="AM10" s="602">
        <f>IF(INDEX('Opinion Statement (Inst)'!$A:$A,Accounting!AM$1)="","",INDEX('Opinion Statement (Inst)'!$A:$A,Accounting!AM$1))</f>
      </c>
      <c r="AN10" s="602" t="str">
        <f>IF(INDEX('Opinion Statement (Aviation)'!$A:$A,Accounting!AN$2)="","",INDEX('Opinion Statement (Aviation)'!$A:$A,Accounting!AN$2))</f>
        <v>ES regula par monitoringu un ziņošanu ir ievērota:</v>
      </c>
      <c r="AO10" s="602">
        <f>IF(INDEX('Opinion Statement (Inst)'!$A:$A,Accounting!AO$1)="","",INDEX('Opinion Statement (Inst)'!$A:$A,Accounting!AO$1))</f>
      </c>
      <c r="AP10" s="602" t="str">
        <f>IF(INDEX('Opinion Statement (Aviation)'!$A:$A,Accounting!AP$2)="","",INDEX('Opinion Statement (Aviation)'!$A:$A,Accounting!AP$2))</f>
        <v>14. panta a) punkts un 16. panta 2. punkta f) apakšpunkts: dati detalizēti verificēti un salīdzināti ar avotu:</v>
      </c>
      <c r="AQ10" s="602"/>
      <c r="AR10" s="602"/>
      <c r="AS10" s="603" t="str">
        <f>IF(INDEX('Opinion Statement (Aviation)'!$A:$A,Accounting!AS$2)="","",INDEX('Opinion Statement (Aviation)'!$A:$A,Accounting!AS$2))</f>
        <v>14. panta b) punkts: kontroles darbības ir atbilstoši dokumentētas, īstenotas, uzturētas un spēj mazināt raksturīgos riskus:</v>
      </c>
      <c r="AT10" s="604"/>
      <c r="AU10" s="603" t="str">
        <f>IF(INDEX('Opinion Statement (Aviation)'!$A:$A,Accounting!AU$2)="","",INDEX('Opinion Statement (Aviation)'!$A:$A,Accounting!AU$2))</f>
        <v>14. panta c) punkts: monitoringa plānā izklāstītās procedūras ir atbilstoši dokumentētas, īstenotas, uzturētas un spēj mazināt raksturīgos riskus un kontroles riskus:</v>
      </c>
      <c r="AV10" s="604"/>
      <c r="AW10" s="603" t="str">
        <f>IF(INDEX('Opinion Statement (Aviation)'!$A:$A,Accounting!AW$2)="","",INDEX('Opinion Statement (Aviation)'!$A:$A,Accounting!AW$2))</f>
        <v>16. panta 1. punkts, 2. punkta f) un h) apakšpunkts: Datu verifikācija:</v>
      </c>
      <c r="AX10" s="604">
        <f>IF(INDEX('Opinion Statement (Inst)'!$A:$A,Accounting!AX$1)="","",INDEX('Opinion Statement (Inst)'!$A:$A,Accounting!AX$1))</f>
      </c>
      <c r="AY10" s="603" t="str">
        <f>IF(INDEX('Opinion Statement (Aviation)'!$A:$A,Accounting!AY$2)="","",INDEX('Opinion Statement (Aviation)'!$A:$A,Accounting!AY$2))</f>
        <v>16. panta 2. punkta c) apakšpunkts: Lidojumu/datu pilnīgums salīdzinājumā ar gaisa satiksmes datiem, piem., Eurocontrol datiem:</v>
      </c>
      <c r="AZ10" s="604">
        <f>IF(INDEX('Opinion Statement (Inst)'!$A:$A,Accounting!AZ$1)="","",INDEX('Opinion Statement (Inst)'!$A:$A,Accounting!AZ$1))</f>
      </c>
      <c r="BA10" s="603" t="str">
        <f>IF(INDEX('Opinion Statement (Aviation)'!$A:$A,Accounting!BA$2)="","",INDEX('Opinion Statement (Aviation)'!$A:$A,Accounting!BA$2))</f>
        <v>16. panta 2. punkta d) apakšpunkts: Konsekvence starp paziņotajiem datiem un masas un līdzsvara dokumentāciju:</v>
      </c>
      <c r="BB10" s="604">
        <f>IF(INDEX('Opinion Statement (Inst)'!$A:$A,Accounting!BB$1)="","",INDEX('Opinion Statement (Inst)'!$A:$A,Accounting!BB$1))</f>
      </c>
      <c r="BC10" s="603" t="str">
        <f>IF(INDEX('Opinion Statement (Aviation)'!$A:$A,Accounting!BC$2)="","",INDEX('Opinion Statement (Aviation)'!$A:$A,Accounting!BC$2))</f>
        <v>16. panta 2. punkta e) apakšpunkts: Konsekvence starp kopējā degvielas patēriņa datiem un datiem par iegādāto/piegādāto degvielu:</v>
      </c>
      <c r="BD10" s="604">
        <f>IF(INDEX('Opinion Statement (Inst)'!$A:$A,Accounting!BD$1)="","",INDEX('Opinion Statement (Inst)'!$A:$A,Accounting!BD$1))</f>
      </c>
      <c r="BE10" s="603" t="str">
        <f>IF(INDEX('Opinion Statement (Aviation)'!$A:$A,Accounting!BE$2)="","",INDEX('Opinion Statement (Aviation)'!$A:$A,Accounting!BE$2))</f>
        <v>17. pants: Monitoringa metodoloģijas pareizs pielietojums:</v>
      </c>
      <c r="BF10" s="604">
        <f>IF(INDEX('Opinion Statement (Inst)'!$A:$A,Accounting!BF$1)="","",INDEX('Opinion Statement (Inst)'!$A:$A,Accounting!BF$1))</f>
      </c>
      <c r="BG10" s="603" t="str">
        <f>IF(INDEX('Opinion Statement (Aviation)'!$A:$A,Accounting!BG$2)="","",INDEX('Opinion Statement (Aviation)'!$A:$A,Accounting!BG$2))</f>
        <v>18. pants: Trūkstošiem datiem pielietoto metožu verifikācija:</v>
      </c>
      <c r="BH10" s="604">
        <f>IF(INDEX('Opinion Statement (Inst)'!$A:$A,Accounting!BH$1)="","",INDEX('Opinion Statement (Inst)'!$A:$A,Accounting!BH$1))</f>
      </c>
      <c r="BI10" s="603" t="str">
        <f>IF(INDEX('Opinion Statement (Aviation)'!$A:$A,Accounting!BI$2)="","",INDEX('Opinion Statement (Aviation)'!$A:$A,Accounting!BI$2))</f>
        <v>19. pants: Nenoteiktības novērtējums:</v>
      </c>
      <c r="BJ10" s="604" t="str">
        <f>IF(INDEX('Opinion Statement (Inst)'!$A:$A,Accounting!BJ$1)="","",INDEX('Opinion Statement (Inst)'!$A:$A,Accounting!BJ$1))</f>
        <v>SEG atļaujas Nr.: </v>
      </c>
      <c r="BK10" s="603" t="str">
        <f>IF(INDEX('Opinion Statement (Aviation)'!$A:$A,Accounting!BK$2)="","",INDEX('Opinion Statement (Aviation)'!$A:$A,Accounting!BK$2))</f>
        <v>Kompetentās iestādes (2. pielikums) norādījumi par M&amp;Z ievēroti:</v>
      </c>
      <c r="BL10" s="604" t="str">
        <f>IF(INDEX('Opinion Statement (Inst)'!$A:$A,Accounting!BL$1)="","",INDEX('Opinion Statement (Inst)'!$A:$A,Accounting!BL$1))</f>
        <v>SEG atļaujas Nr.: </v>
      </c>
      <c r="BM10" s="605" t="str">
        <f>IF(INDEX('Opinion Statement (Aviation)'!$A:$A,Accounting!BM$2)="","",INDEX('Opinion Statement (Aviation)'!$A:$A,Accounting!BM$2))</f>
        <v>Iepriekšējā gada neatbilstības izlabotas:</v>
      </c>
      <c r="BN10" s="605" t="str">
        <f>IF(INDEX('Opinion Statement (Aviation)'!$A:$A,Accounting!BN$2)="","",INDEX('Opinion Statement (Aviation)'!$A:$A,Accounting!BN$2))</f>
        <v>Izmaiņas utt., kas konstatētas un nav paziņotas kompetentajai iestādei/iekļautas atjauninātajā MP:</v>
      </c>
      <c r="BO10" s="602" t="str">
        <f>IF(INDEX('Opinion Statement (Aviation)'!$A:$A,Accounting!BO$2)="","",INDEX('Opinion Statement (Aviation)'!$A:$A,Accounting!BO$2))</f>
        <v>Pareizība:</v>
      </c>
      <c r="BP10" s="602"/>
      <c r="BQ10" s="602" t="str">
        <f>IF(INDEX('Opinion Statement (Aviation)'!$A:$A,Accounting!BQ$2)="","",INDEX('Opinion Statement (Aviation)'!$A:$A,Accounting!BQ$2))</f>
        <v>Pilnīgums:</v>
      </c>
      <c r="BR10" s="602">
        <f>IF(INDEX('Opinion Statement (Inst)'!$A:$A,Accounting!BR$1)="","",INDEX('Opinion Statement (Inst)'!$A:$A,Accounting!BR$1))</f>
      </c>
      <c r="BS10" s="602" t="str">
        <f>IF(INDEX('Opinion Statement (Aviation)'!$A:$A,Accounting!BS$2)="","",INDEX('Opinion Statement (Aviation)'!$A:$A,Accounting!BS$2))</f>
        <v>Konsekvence:</v>
      </c>
      <c r="BT10" s="602">
        <f>IF(INDEX('Opinion Statement (Inst)'!$A:$A,Accounting!BT$1)="","",INDEX('Opinion Statement (Inst)'!$A:$A,Accounting!BT$1))</f>
      </c>
      <c r="BU10" s="602" t="str">
        <f>IF(INDEX('Opinion Statement (Aviation)'!$A:$A,Accounting!BU$2)="","",INDEX('Opinion Statement (Aviation)'!$A:$A,Accounting!BU$2))</f>
        <v>Salīdzināmība laikā:</v>
      </c>
      <c r="BV10" s="602">
        <f>IF(INDEX('Opinion Statement (Inst)'!$A:$A,Accounting!BV$1)="","",INDEX('Opinion Statement (Inst)'!$A:$A,Accounting!BV$1))</f>
      </c>
      <c r="BW10" s="602" t="str">
        <f>IF(INDEX('Opinion Statement (Aviation)'!$A:$A,Accounting!BW$2)="","",INDEX('Opinion Statement (Aviation)'!$A:$A,Accounting!BW$2))</f>
        <v>Pārredzamība:</v>
      </c>
      <c r="BX10" s="602">
        <f>IF(INDEX('Opinion Statement (Inst)'!$A:$A,Accounting!BX$1)="","",INDEX('Opinion Statement (Inst)'!$A:$A,Accounting!BX$1))</f>
      </c>
      <c r="BY10" s="602" t="str">
        <f>IF(INDEX('Opinion Statement (Aviation)'!$A:$A,Accounting!BY$2)="","",INDEX('Opinion Statement (Aviation)'!$A:$A,Accounting!BY$2))</f>
        <v>Metodoloģijas integritāte:</v>
      </c>
      <c r="BZ10" s="602"/>
      <c r="CA10" s="605" t="str">
        <f>IF(INDEX('Opinion Statement (Aviation)'!$A:$A,Accounting!CA$2)="","",INDEX('Opinion Statement (Aviation)'!$A:$A,Accounting!CA$2))</f>
        <v>Pastāvīgi uzlabojumi:</v>
      </c>
      <c r="CB10" s="605" t="str">
        <f>IF(INDEX('Opinion Statement (Aviation)'!$A:$A,Accounting!CB$2)="","",INDEX('Opinion Statement (Aviation)'!$A:$A,Accounting!CB$2))</f>
        <v>ATZINUMS – verificēts kā apmierinošs: </v>
      </c>
      <c r="CC10" s="605" t="str">
        <f>IF(INDEX('Opinion Statement (Aviation)'!$A:$A,Accounting!CC$2)="","",INDEX('Opinion Statement (Aviation)'!$A:$A,Accounting!CC$2))</f>
        <v>ATZINUMS – verificēts ar komentāriem: </v>
      </c>
      <c r="CD10" s="602" t="str">
        <f>IF(INDEX('Opinion Statement (Aviation)'!$A:$A,Accounting!CD$2)="","",INDEX('Opinion Statement (Aviation)'!$A:$A,Accounting!CD$2))</f>
        <v>Atzinumu precizējoši komentāri:</v>
      </c>
      <c r="CE10" s="602"/>
      <c r="CF10" s="602"/>
      <c r="CG10" s="602"/>
      <c r="CH10" s="602"/>
      <c r="CI10" s="602"/>
      <c r="CJ10" s="602"/>
      <c r="CK10" s="602"/>
      <c r="CL10" s="602"/>
      <c r="CM10" s="602"/>
      <c r="CN10" s="611" t="str">
        <f>IF(INDEX('Opinion Statement (Aviation)'!$A:$A,Accounting!CN$2)="","",INDEX('Opinion Statement (Aviation)'!$A:$A,Accounting!CN$2))</f>
        <v>ATZINUMS – nav verificēts </v>
      </c>
      <c r="CO10" s="607"/>
      <c r="CP10" s="607"/>
      <c r="CQ10" s="607"/>
      <c r="CR10" s="607"/>
      <c r="CS10" s="612"/>
      <c r="CT10" s="605" t="str">
        <f>IF(INDEX('Opinion Statement (Aviation)'!$A:$A,Accounting!CT$2)="","",INDEX('Opinion Statement (Aviation)'!$A:$A,Accounting!CT$2))</f>
        <v>ES ETS galvenais auditors:</v>
      </c>
      <c r="CU10" s="605" t="str">
        <f>IF(INDEX('Opinion Statement (Aviation)'!$A:$A,Accounting!CU$2)="","",INDEX('Opinion Statement (Aviation)'!$A:$A,Accounting!CU$2))</f>
        <v>ES ETS auditors(-i):</v>
      </c>
      <c r="CV10" s="605" t="str">
        <f>IF(INDEX('Opinion Statement (Aviation)'!$A:$A,Accounting!CV$2)="","",INDEX('Opinion Statement (Aviation)'!$A:$A,Accounting!CV$2))</f>
        <v>Tehniskais eksperts (-i) (ES ETS auditors):</v>
      </c>
      <c r="CW10" s="605" t="str">
        <f>IF(INDEX('Opinion Statement (Aviation)'!$A:$A,Accounting!CW$2)="","",INDEX('Opinion Statement (Aviation)'!$A:$A,Accounting!CW$2))</f>
        <v>Neatkarīgais pārskatītājs:</v>
      </c>
      <c r="CX10" s="605" t="str">
        <f>IF(INDEX('Opinion Statement (Aviation)'!$A:$A,Accounting!CX$2)="","",INDEX('Opinion Statement (Aviation)'!$A:$A,Accounting!CX$2))</f>
        <v>Tehniskais eksperts (-i) (neatkarīgā pārskatīšana):</v>
      </c>
      <c r="CY10" s="605" t="str">
        <f>IF(INDEX('Opinion Statement (Aviation)'!$A:$A,Accounting!CY$2)="","",INDEX('Opinion Statement (Aviation)'!$A:$A,Accounting!CY$2))</f>
        <v>Parakstīts &lt;ievadīt verificētāja nosaukumu/vārdu&gt; vārdā:</v>
      </c>
      <c r="CZ10" s="605" t="str">
        <f>IF(INDEX('Opinion Statement (Aviation)'!$A:$A,Accounting!CZ$2)="","",INDEX('Opinion Statement (Aviation)'!$A:$A,Accounting!CZ$2))</f>
        <v>Pilnvarotās personas vārds:</v>
      </c>
      <c r="DA10" s="605" t="str">
        <f>IF(INDEX('Opinion Statement (Aviation)'!$A:$A,Accounting!DA$2)="","",INDEX('Opinion Statement (Aviation)'!$A:$A,Accounting!DA$2))</f>
        <v>Atzinuma datums:</v>
      </c>
      <c r="DB10" s="605" t="str">
        <f>IF(INDEX('Opinion Statement (Aviation)'!$A:$A,Accounting!DB$2)="","",INDEX('Opinion Statement (Aviation)'!$A:$A,Accounting!DB$2))</f>
        <v>Verificētāja nosaukums/vārds:</v>
      </c>
      <c r="DC10" s="605" t="str">
        <f>IF(INDEX('Opinion Statement (Aviation)'!$A:$A,Accounting!DC$2)="","",INDEX('Opinion Statement (Aviation)'!$A:$A,Accounting!DC$2))</f>
        <v>Kontaktadrese:</v>
      </c>
      <c r="DD10" s="605" t="str">
        <f>IF(INDEX('Opinion Statement (Aviation)'!$A:$A,Accounting!DD$2)="","",INDEX('Opinion Statement (Aviation)'!$A:$A,Accounting!DD$2))</f>
        <v>Verifikācijas līguma datums:</v>
      </c>
      <c r="DE10" s="605" t="str">
        <f>IF(INDEX('Opinion Statement (Aviation)'!$A:$A,Accounting!DE$2)="","",INDEX('Opinion Statement (Aviation)'!$A:$A,Accounting!DE$2))</f>
        <v>Vai verificētājs ir akreditēta persona vai sertificēta fiziska persona?</v>
      </c>
      <c r="DF10" s="605" t="str">
        <f>IF(INDEX('Opinion Statement (Aviation)'!$A:$A,Accounting!DF$2)="","",INDEX('Opinion Statement (Aviation)'!$A:$A,Accounting!DF$2))</f>
        <v>Valsts akreditācijas struktūras nosaukums vai valsts verificētāju sertifikācijas struktūras nosaukums:</v>
      </c>
      <c r="DG10" s="605" t="str">
        <f>IF(INDEX('Opinion Statement (Aviation)'!$A:$A,Accounting!DG$2)="","",INDEX('Opinion Statement (Aviation)'!$A:$A,Accounting!DG$2))</f>
        <v>Akreditācijas/sertifikācijas numurs: </v>
      </c>
      <c r="DI10" s="602" t="str">
        <f>'Annex 1 - Findings'!$B$69</f>
        <v>Vai bija jāizmanto datu trūkuma novēršanas metode?</v>
      </c>
      <c r="DJ10" s="602"/>
      <c r="DK10" s="602"/>
      <c r="DL10" s="602"/>
      <c r="DM10" s="602"/>
    </row>
    <row r="11" spans="2:117" ht="12.75" customHeight="1">
      <c r="B11" s="606"/>
      <c r="C11" s="606"/>
      <c r="D11" s="606"/>
      <c r="E11" s="606"/>
      <c r="F11" s="606"/>
      <c r="G11" s="606"/>
      <c r="H11" s="606"/>
      <c r="I11" s="606"/>
      <c r="J11" s="606"/>
      <c r="K11" s="606"/>
      <c r="L11" s="606"/>
      <c r="M11" s="606"/>
      <c r="N11" s="606"/>
      <c r="O11" s="606"/>
      <c r="P11" s="606"/>
      <c r="Q11" s="374" t="s">
        <v>973</v>
      </c>
      <c r="R11" s="382" t="str">
        <f>'Annex 1 - Findings'!$C$19</f>
        <v>Būtiski?</v>
      </c>
      <c r="S11" s="374" t="s">
        <v>973</v>
      </c>
      <c r="T11" s="382" t="str">
        <f>'Annex 1 - Findings'!$C$19</f>
        <v>Būtiski?</v>
      </c>
      <c r="U11" s="374" t="s">
        <v>973</v>
      </c>
      <c r="V11" s="382" t="str">
        <f>'Annex 1 - Findings'!$C$31</f>
        <v>Būtiski?</v>
      </c>
      <c r="W11" s="374" t="s">
        <v>973</v>
      </c>
      <c r="X11" s="374" t="s">
        <v>973</v>
      </c>
      <c r="Y11" s="387" t="str">
        <f>Translations!$B$298</f>
        <v>Sk. AVR 23. pantu</v>
      </c>
      <c r="Z11" s="382"/>
      <c r="AA11" s="606"/>
      <c r="AB11" s="362"/>
      <c r="AC11" s="362"/>
      <c r="AD11" s="362"/>
      <c r="AE11" s="362"/>
      <c r="AF11" s="362"/>
      <c r="AG11" s="362"/>
      <c r="AH11" s="606"/>
      <c r="AI11" s="362"/>
      <c r="AJ11" s="359"/>
      <c r="AK11" s="359" t="str">
        <f>Translations!$B$117</f>
        <v>Ja nē, tāpēc, ka.....</v>
      </c>
      <c r="AL11" s="359"/>
      <c r="AM11" s="359" t="str">
        <f>Translations!$B$117</f>
        <v>Ja nē, tāpēc, ka.....</v>
      </c>
      <c r="AN11" s="359"/>
      <c r="AO11" s="359" t="str">
        <f>Translations!$B$117</f>
        <v>Ja nē, tāpēc, ka.....</v>
      </c>
      <c r="AP11" s="359"/>
      <c r="AQ11" s="359" t="str">
        <f>Translations!$B$117</f>
        <v>Ja nē, tāpēc, ka.....</v>
      </c>
      <c r="AR11" s="359" t="str">
        <f>Translations!$B$125</f>
        <v>Ja jā, vai tā bija daļa no objekta verifikācijas</v>
      </c>
      <c r="AS11" s="359"/>
      <c r="AT11" s="359" t="str">
        <f>Translations!$B$117</f>
        <v>Ja nē, tāpēc, ka.....</v>
      </c>
      <c r="AU11" s="359"/>
      <c r="AV11" s="359" t="str">
        <f>Translations!$B$117</f>
        <v>Ja nē, tāpēc, ka.....</v>
      </c>
      <c r="AW11" s="359"/>
      <c r="AX11" s="359" t="str">
        <f>Translations!$B$117</f>
        <v>Ja nē, tāpēc, ka.....</v>
      </c>
      <c r="AY11" s="359"/>
      <c r="AZ11" s="359" t="str">
        <f>Translations!$B$117</f>
        <v>Ja nē, tāpēc, ka.....</v>
      </c>
      <c r="BA11" s="359"/>
      <c r="BB11" s="359" t="str">
        <f>Translations!$B$117</f>
        <v>Ja nē, tāpēc, ka.....</v>
      </c>
      <c r="BC11" s="359"/>
      <c r="BD11" s="359" t="str">
        <f>Translations!$B$117</f>
        <v>Ja nē, tāpēc, ka.....</v>
      </c>
      <c r="BE11" s="359"/>
      <c r="BF11" s="359" t="str">
        <f>Translations!$B$117</f>
        <v>Ja nē, tāpēc, ka.....</v>
      </c>
      <c r="BG11" s="359"/>
      <c r="BH11" s="359" t="str">
        <f>Translations!$B$117</f>
        <v>Ja nē, tāpēc, ka.....</v>
      </c>
      <c r="BI11" s="368"/>
      <c r="BJ11" s="359" t="str">
        <f>Translations!$B$117</f>
        <v>Ja nē, tāpēc, ka.....</v>
      </c>
      <c r="BK11" s="368"/>
      <c r="BL11" s="359" t="str">
        <f>Translations!$B$117</f>
        <v>Ja nē, tāpēc, ka.....</v>
      </c>
      <c r="BM11" s="606"/>
      <c r="BN11" s="606"/>
      <c r="BO11" s="359"/>
      <c r="BP11" s="359">
        <f>Translations!$B$818</f>
        <v>0</v>
      </c>
      <c r="BQ11" s="359"/>
      <c r="BR11" s="359">
        <f>Translations!$B$818</f>
        <v>0</v>
      </c>
      <c r="BS11" s="359"/>
      <c r="BT11" s="359">
        <f>Translations!$B$818</f>
        <v>0</v>
      </c>
      <c r="BU11" s="359"/>
      <c r="BV11" s="359">
        <f>Translations!$B$818</f>
        <v>0</v>
      </c>
      <c r="BW11" s="359"/>
      <c r="BX11" s="359">
        <f>Translations!$B$818</f>
        <v>0</v>
      </c>
      <c r="BY11" s="359"/>
      <c r="BZ11" s="359">
        <f>Translations!$B$818</f>
        <v>0</v>
      </c>
      <c r="CA11" s="606"/>
      <c r="CB11" s="606"/>
      <c r="CC11" s="606"/>
      <c r="CD11" s="359" t="s">
        <v>477</v>
      </c>
      <c r="CE11" s="359" t="s">
        <v>478</v>
      </c>
      <c r="CF11" s="359" t="s">
        <v>479</v>
      </c>
      <c r="CG11" s="359" t="s">
        <v>966</v>
      </c>
      <c r="CH11" s="359" t="s">
        <v>967</v>
      </c>
      <c r="CI11" s="359" t="s">
        <v>968</v>
      </c>
      <c r="CJ11" s="359" t="s">
        <v>969</v>
      </c>
      <c r="CK11" s="359" t="s">
        <v>970</v>
      </c>
      <c r="CL11" s="359" t="s">
        <v>971</v>
      </c>
      <c r="CM11" s="359" t="s">
        <v>972</v>
      </c>
      <c r="CN11" s="613"/>
      <c r="CO11" s="614"/>
      <c r="CP11" s="614"/>
      <c r="CQ11" s="614"/>
      <c r="CR11" s="614"/>
      <c r="CS11" s="615"/>
      <c r="CT11" s="606"/>
      <c r="CU11" s="606"/>
      <c r="CV11" s="606"/>
      <c r="CW11" s="606"/>
      <c r="CX11" s="606"/>
      <c r="CY11" s="606"/>
      <c r="CZ11" s="606"/>
      <c r="DA11" s="606"/>
      <c r="DB11" s="606"/>
      <c r="DC11" s="606"/>
      <c r="DD11" s="606"/>
      <c r="DE11" s="606"/>
      <c r="DF11" s="606"/>
      <c r="DG11" s="606"/>
      <c r="DI11" s="359"/>
      <c r="DJ11" s="370" t="str">
        <f>'Annex 1 - Findings'!$B$70</f>
        <v>Ja jā, vai to apstiprināja kompetentā iestāde pirms verifikācijas pabeigšanas?</v>
      </c>
      <c r="DK11" s="370" t="str">
        <f>'Annex 1 - Findings'!$B$71</f>
        <v>Ja nē - </v>
      </c>
      <c r="DL11" s="371" t="str">
        <f>'Annex 1 - Findings'!$B$72</f>
        <v>- vai izmantotā metode bija konservatīva (ja nē, norādiet sīkāku informāciju)</v>
      </c>
      <c r="DM11" s="371" t="str">
        <f>'Annex 1 - Findings'!$B$73</f>
        <v>- vai metode bija par iemeslu būtiskam nepatiesam apgalvojumam (ja jā, norādiet sīkāku informāciju)</v>
      </c>
    </row>
    <row r="12" spans="2:117" ht="12.75" customHeight="1">
      <c r="B12" s="363">
        <f>IF(INDEX('Opinion Statement (Aviation)'!$B:$B,Accounting!B$2)="","",INDEX('Opinion Statement (Aviation)'!$B:$B,Accounting!B$2))</f>
      </c>
      <c r="C12" s="363">
        <f>IF(INDEX('Opinion Statement (Aviation)'!$B:$B,Accounting!C$2)="","",INDEX('Opinion Statement (Aviation)'!$B:$B,Accounting!C$2))</f>
      </c>
      <c r="D12" s="363">
        <f>IF(INDEX('Opinion Statement (Aviation)'!$B:$B,Accounting!D$2)="","",INDEX('Opinion Statement (Aviation)'!$B:$B,Accounting!D$2))</f>
      </c>
      <c r="E12" s="363">
        <f>IF(INDEX('Opinion Statement (Aviation)'!$B:$B,Accounting!E$2)="","",INDEX('Opinion Statement (Aviation)'!$B:$B,Accounting!E$2))</f>
      </c>
      <c r="F12" s="363">
        <f>IF(INDEX('Opinion Statement (Aviation)'!$B:$B,Accounting!F$2)="","",INDEX('Opinion Statement (Aviation)'!$B:$B,Accounting!F$2))</f>
      </c>
      <c r="G12" s="373"/>
      <c r="H12" s="363">
        <f>IF(INDEX('Opinion Statement (Aviation)'!$B:$B,Accounting!H$2)="","",INDEX('Opinion Statement (Aviation)'!$B:$B,Accounting!H$2))</f>
      </c>
      <c r="I12" s="363">
        <f>IF(INDEX('Opinion Statement (Aviation)'!$B:$B,Accounting!I$2)="","",INDEX('Opinion Statement (Aviation)'!$B:$B,Accounting!I$2))</f>
      </c>
      <c r="J12" s="363">
        <f>IF(INDEX('Opinion Statement (Aviation)'!$B:$B,Accounting!J$2)="","",INDEX('Opinion Statement (Aviation)'!$B:$B,Accounting!J$2))</f>
      </c>
      <c r="K12" s="363">
        <f>IF(INDEX('Opinion Statement (Aviation)'!$B:$B,Accounting!K$2)="","",INDEX('Opinion Statement (Aviation)'!$B:$B,Accounting!K$2))</f>
      </c>
      <c r="L12" s="363">
        <f>IF(INDEX('Opinion Statement (Aviation)'!$B:$B,Accounting!L$2)="","",INDEX('Opinion Statement (Aviation)'!$B:$B,Accounting!L$2))</f>
      </c>
      <c r="M12" s="363">
        <f>IF(INDEX('Opinion Statement (Aviation)'!$B:$B,Accounting!M$2)="","",INDEX('Opinion Statement (Aviation)'!$B:$B,Accounting!M$2))</f>
      </c>
      <c r="N12" s="363">
        <f>IF(INDEX('Opinion Statement (Aviation)'!$B:$B,Accounting!N$2)="","",INDEX('Opinion Statement (Aviation)'!$B:$B,Accounting!N$2))</f>
      </c>
      <c r="O12" s="373"/>
      <c r="P12" s="373"/>
      <c r="Q12" s="375">
        <f>COUNTA($G$17:$G$26)-COUNTIF($G$17:$G$26,"")</f>
        <v>0</v>
      </c>
      <c r="R12" s="381">
        <f>COUNTIF($H$17:$H$26,Translations!$B$382)</f>
        <v>0</v>
      </c>
      <c r="S12" s="375">
        <f>COUNTA($J$17:$J$26)-COUNTIF($J$17:$J$26,"")</f>
        <v>0</v>
      </c>
      <c r="T12" s="381">
        <f>COUNTIF($K$17:$K$26,Translations!$B$382)</f>
        <v>0</v>
      </c>
      <c r="U12" s="375">
        <f>COUNTA($M$17:$M$26)-COUNTIF($M$17:$M$26,"")</f>
        <v>0</v>
      </c>
      <c r="V12" s="381">
        <f>COUNTIF($N$17:$N$26,Translations!$B$382)</f>
        <v>0</v>
      </c>
      <c r="W12" s="375">
        <f>COUNTA($P$17:$P$26)-COUNTIF($P$17:$P$26,"")</f>
        <v>0</v>
      </c>
      <c r="X12" s="375">
        <f>COUNTA($R$17:$R$26)-COUNTIF($R$17:$R$26,"")</f>
        <v>0</v>
      </c>
      <c r="Y12" s="369">
        <f>IF('Annex 2 - basis of work'!$B$19="","",'Annex 2 - basis of work'!$B$19)</f>
      </c>
      <c r="Z12" s="386">
        <f>'Annex 2 - basis of work'!$B$20</f>
        <v>0</v>
      </c>
      <c r="AA12" s="363">
        <f>IF(INDEX('Opinion Statement (Aviation)'!$B:$B,Accounting!AA$2)="","",INDEX('Opinion Statement (Aviation)'!$B:$B,Accounting!AA$2))</f>
      </c>
      <c r="AB12" s="363">
        <f>IF(INDEX('Opinion Statement (Aviation)'!$B:$B,Accounting!AB$2)="","",INDEX('Opinion Statement (Aviation)'!$B:$B,Accounting!AB$2))</f>
      </c>
      <c r="AC12" s="363">
        <f>IF(INDEX('Opinion Statement (Aviation)'!$B:$B,Accounting!AC$2)="","",INDEX('Opinion Statement (Aviation)'!$B:$B,Accounting!AC$2))</f>
      </c>
      <c r="AD12" s="363">
        <f>IF(INDEX('Opinion Statement (Aviation)'!$B:$B,Accounting!AD$2)="","",INDEX('Opinion Statement (Aviation)'!$B:$B,Accounting!AD$2))</f>
      </c>
      <c r="AE12" s="363">
        <f>IF(INDEX('Opinion Statement (Aviation)'!$B:$B,Accounting!AE$2)="","",INDEX('Opinion Statement (Aviation)'!$B:$B,Accounting!AE$2))</f>
      </c>
      <c r="AF12" s="363">
        <f>IF(INDEX('Opinion Statement (Aviation)'!$B:$B,Accounting!AF$2)="","",INDEX('Opinion Statement (Aviation)'!$B:$B,Accounting!AF$2))</f>
      </c>
      <c r="AG12" s="363">
        <f>IF(INDEX('Opinion Statement (Aviation)'!$B:$B,Accounting!AG$2)="","",INDEX('Opinion Statement (Aviation)'!$B:$B,Accounting!AG$2))</f>
      </c>
      <c r="AH12" s="363">
        <f>IF(INDEX('Opinion Statement (Aviation)'!$B:$B,Accounting!AH$2)="","",INDEX('Opinion Statement (Aviation)'!$B:$B,Accounting!AH$2))</f>
      </c>
      <c r="AI12" s="373"/>
      <c r="AJ12" s="363">
        <f>IF(INDEX('Opinion Statement (Aviation)'!$B:$B,Accounting!AJ$2)="","",INDEX('Opinion Statement (Aviation)'!$B:$B,Accounting!AJ$2))</f>
      </c>
      <c r="AK12" s="363" t="str">
        <f>IF(INDEX('Opinion Statement (Aviation)'!$B:$B,Accounting!AK$2)="","",INDEX('Opinion Statement (Aviation)'!$B:$B,Accounting!AK$2))</f>
        <v>Ja nē, tāpēc, ka.....</v>
      </c>
      <c r="AL12" s="363">
        <f>IF(INDEX('Opinion Statement (Aviation)'!$B:$B,Accounting!AL$2)="","",INDEX('Opinion Statement (Aviation)'!$B:$B,Accounting!AL$2))</f>
      </c>
      <c r="AM12" s="363" t="str">
        <f>IF(INDEX('Opinion Statement (Aviation)'!$B:$B,Accounting!AM$2)="","",INDEX('Opinion Statement (Aviation)'!$B:$B,Accounting!AM$2))</f>
        <v>Ja nē, tāpēc, ka.....</v>
      </c>
      <c r="AN12" s="363">
        <f>IF(INDEX('Opinion Statement (Aviation)'!$B:$B,Accounting!AN$2)="","",INDEX('Opinion Statement (Aviation)'!$B:$B,Accounting!AN$2))</f>
      </c>
      <c r="AO12" s="363" t="str">
        <f>IF(INDEX('Opinion Statement (Aviation)'!$B:$B,Accounting!AO$2)="","",INDEX('Opinion Statement (Aviation)'!$B:$B,Accounting!AO$2))</f>
        <v>Ja nē, tāpēc, ka.....</v>
      </c>
      <c r="AP12" s="363">
        <f>IF(INDEX('Opinion Statement (Aviation)'!$B:$B,Accounting!AP$2)="","",INDEX('Opinion Statement (Aviation)'!$B:$B,Accounting!AP$2))</f>
      </c>
      <c r="AQ12" s="363" t="str">
        <f>IF(INDEX('Opinion Statement (Aviation)'!$B:$B,Accounting!AQ$2)="","",INDEX('Opinion Statement (Aviation)'!$B:$B,Accounting!AQ$2))</f>
        <v>Ja nē, tāpēc, ka.....</v>
      </c>
      <c r="AR12" s="363">
        <f>IF(INDEX('Opinion Statement (Aviation)'!$B:$B,Accounting!AR$2)="","",INDEX('Opinion Statement (Aviation)'!$B:$B,Accounting!AR$2))</f>
      </c>
      <c r="AS12" s="363">
        <f>IF(INDEX('Opinion Statement (Aviation)'!$B:$B,Accounting!AS$2)="","",INDEX('Opinion Statement (Aviation)'!$B:$B,Accounting!AS$2))</f>
      </c>
      <c r="AT12" s="363" t="str">
        <f>IF(INDEX('Opinion Statement (Aviation)'!$B:$B,Accounting!AT$2)="","",INDEX('Opinion Statement (Aviation)'!$B:$B,Accounting!AT$2))</f>
        <v>Ja nē, tāpēc, ka.....</v>
      </c>
      <c r="AU12" s="363">
        <f>IF(INDEX('Opinion Statement (Aviation)'!$B:$B,Accounting!AU$2)="","",INDEX('Opinion Statement (Aviation)'!$B:$B,Accounting!AU$2))</f>
      </c>
      <c r="AV12" s="363" t="str">
        <f>IF(INDEX('Opinion Statement (Aviation)'!$B:$B,Accounting!AV$2)="","",INDEX('Opinion Statement (Aviation)'!$B:$B,Accounting!AV$2))</f>
        <v>Ja nē, tāpēc, ka.....</v>
      </c>
      <c r="AW12" s="363">
        <f>IF(INDEX('Opinion Statement (Aviation)'!$B:$B,Accounting!AW$2)="","",INDEX('Opinion Statement (Aviation)'!$B:$B,Accounting!AW$2))</f>
      </c>
      <c r="AX12" s="363" t="str">
        <f>IF(INDEX('Opinion Statement (Aviation)'!$B:$B,Accounting!AX$2)="","",INDEX('Opinion Statement (Aviation)'!$B:$B,Accounting!AX$2))</f>
        <v>Ja nē, tāpēc, ka.....</v>
      </c>
      <c r="AY12" s="363">
        <f>IF(INDEX('Opinion Statement (Aviation)'!$B:$B,Accounting!AY$2)="","",INDEX('Opinion Statement (Aviation)'!$B:$B,Accounting!AY$2))</f>
      </c>
      <c r="AZ12" s="363" t="str">
        <f>IF(INDEX('Opinion Statement (Aviation)'!$B:$B,Accounting!AZ$2)="","",INDEX('Opinion Statement (Aviation)'!$B:$B,Accounting!AZ$2))</f>
        <v>Ja nē, tāpēc, ka.....</v>
      </c>
      <c r="BA12" s="363">
        <f>IF(INDEX('Opinion Statement (Aviation)'!$B:$B,Accounting!BA$2)="","",INDEX('Opinion Statement (Aviation)'!$B:$B,Accounting!BA$2))</f>
      </c>
      <c r="BB12" s="363" t="str">
        <f>IF(INDEX('Opinion Statement (Aviation)'!$B:$B,Accounting!BB$2)="","",INDEX('Opinion Statement (Aviation)'!$B:$B,Accounting!BB$2))</f>
        <v>Ja nē, tāpēc, ka.....</v>
      </c>
      <c r="BC12" s="363">
        <f>IF(INDEX('Opinion Statement (Aviation)'!$B:$B,Accounting!BC$2)="","",INDEX('Opinion Statement (Aviation)'!$B:$B,Accounting!BC$2))</f>
      </c>
      <c r="BD12" s="363" t="str">
        <f>IF(INDEX('Opinion Statement (Aviation)'!$B:$B,Accounting!BD$2)="","",INDEX('Opinion Statement (Aviation)'!$B:$B,Accounting!BD$2))</f>
        <v>Ja nē, tāpēc, ka.....</v>
      </c>
      <c r="BE12" s="363">
        <f>IF(INDEX('Opinion Statement (Aviation)'!$B:$B,Accounting!BE$2)="","",INDEX('Opinion Statement (Aviation)'!$B:$B,Accounting!BE$2))</f>
      </c>
      <c r="BF12" s="363" t="str">
        <f>IF(INDEX('Opinion Statement (Aviation)'!$B:$B,Accounting!BF$2)="","",INDEX('Opinion Statement (Aviation)'!$B:$B,Accounting!BF$2))</f>
        <v>Ja nē, tāpēc, ka.....</v>
      </c>
      <c r="BG12" s="363">
        <f>IF(INDEX('Opinion Statement (Aviation)'!$B:$B,Accounting!BG$2)="","",INDEX('Opinion Statement (Aviation)'!$B:$B,Accounting!BG$2))</f>
      </c>
      <c r="BH12" s="363" t="str">
        <f>IF(INDEX('Opinion Statement (Aviation)'!$B:$B,Accounting!BH$2)="","",INDEX('Opinion Statement (Aviation)'!$B:$B,Accounting!BH$2))</f>
        <v>Ja nē, tāpēc, ka.....</v>
      </c>
      <c r="BI12" s="363">
        <f>IF(INDEX('Opinion Statement (Aviation)'!$B:$B,Accounting!BI$2)="","",INDEX('Opinion Statement (Aviation)'!$B:$B,Accounting!BI$2))</f>
      </c>
      <c r="BJ12" s="363" t="str">
        <f>IF(INDEX('Opinion Statement (Aviation)'!$B:$B,Accounting!BJ$2)="","",INDEX('Opinion Statement (Aviation)'!$B:$B,Accounting!BJ$2))</f>
        <v>Ja nē, tāpēc, ka.....</v>
      </c>
      <c r="BK12" s="363">
        <f>IF(INDEX('Opinion Statement (Aviation)'!$B:$B,Accounting!BK$2)="","",INDEX('Opinion Statement (Aviation)'!$B:$B,Accounting!BK$2))</f>
      </c>
      <c r="BL12" s="363" t="str">
        <f>IF(INDEX('Opinion Statement (Aviation)'!$B:$B,Accounting!BL$2)="","",INDEX('Opinion Statement (Aviation)'!$B:$B,Accounting!BL$2))</f>
        <v>Ja nē, tāpēc, ka.....</v>
      </c>
      <c r="BM12" s="363">
        <f>IF(INDEX('Opinion Statement (Aviation)'!$B:$B,Accounting!BM$2)="","",INDEX('Opinion Statement (Aviation)'!$B:$B,Accounting!BM$2))</f>
      </c>
      <c r="BN12" s="363">
        <f>IF(INDEX('Opinion Statement (Aviation)'!$B:$B,Accounting!BN$2)="","",INDEX('Opinion Statement (Aviation)'!$B:$B,Accounting!BN$2))</f>
      </c>
      <c r="BO12" s="363">
        <f>IF(INDEX('Opinion Statement (Aviation)'!$B:$B,Accounting!BO$2)="","",INDEX('Opinion Statement (Aviation)'!$B:$B,Accounting!BO$2))</f>
      </c>
      <c r="BP12" s="363" t="str">
        <f>IF(INDEX('Opinion Statement (Aviation)'!$B:$B,Accounting!BP$2)="","",INDEX('Opinion Statement (Aviation)'!$B:$B,Accounting!BP$2))</f>
        <v>Ja nē, tāpēc, ka.....</v>
      </c>
      <c r="BQ12" s="363">
        <f>IF(INDEX('Opinion Statement (Aviation)'!$B:$B,Accounting!BQ$2)="","",INDEX('Opinion Statement (Aviation)'!$B:$B,Accounting!BQ$2))</f>
      </c>
      <c r="BR12" s="363" t="str">
        <f>IF(INDEX('Opinion Statement (Aviation)'!$B:$B,Accounting!BR$2)="","",INDEX('Opinion Statement (Aviation)'!$B:$B,Accounting!BR$2))</f>
        <v>Ja nē, tāpēc, ka.....</v>
      </c>
      <c r="BS12" s="363">
        <f>IF(INDEX('Opinion Statement (Aviation)'!$B:$B,Accounting!BS$2)="","",INDEX('Opinion Statement (Aviation)'!$B:$B,Accounting!BS$2))</f>
      </c>
      <c r="BT12" s="363" t="str">
        <f>IF(INDEX('Opinion Statement (Aviation)'!$B:$B,Accounting!BT$2)="","",INDEX('Opinion Statement (Aviation)'!$B:$B,Accounting!BT$2))</f>
        <v>Ja nē, tāpēc, ka.....</v>
      </c>
      <c r="BU12" s="363">
        <f>IF(INDEX('Opinion Statement (Aviation)'!$B:$B,Accounting!BU$2)="","",INDEX('Opinion Statement (Aviation)'!$B:$B,Accounting!BU$2))</f>
      </c>
      <c r="BV12" s="363" t="str">
        <f>IF(INDEX('Opinion Statement (Aviation)'!$B:$B,Accounting!BV$2)="","",INDEX('Opinion Statement (Aviation)'!$B:$B,Accounting!BV$2))</f>
        <v>Ja nē, tāpēc, ka.....</v>
      </c>
      <c r="BW12" s="363">
        <f>IF(INDEX('Opinion Statement (Aviation)'!$B:$B,Accounting!BW$2)="","",INDEX('Opinion Statement (Aviation)'!$B:$B,Accounting!BW$2))</f>
      </c>
      <c r="BX12" s="363" t="str">
        <f>IF(INDEX('Opinion Statement (Aviation)'!$B:$B,Accounting!BX$2)="","",INDEX('Opinion Statement (Aviation)'!$B:$B,Accounting!BX$2))</f>
        <v>Ja nē, tāpēc, ka.....</v>
      </c>
      <c r="BY12" s="363">
        <f>IF(INDEX('Opinion Statement (Aviation)'!$B:$B,Accounting!BY$2)="","",INDEX('Opinion Statement (Aviation)'!$B:$B,Accounting!BY$2))</f>
      </c>
      <c r="BZ12" s="363" t="str">
        <f>IF(INDEX('Opinion Statement (Aviation)'!$B:$B,Accounting!BZ$2)="","",INDEX('Opinion Statement (Aviation)'!$B:$B,Accounting!BZ$2))</f>
        <v>Ja nē, tāpēc, ka.....</v>
      </c>
      <c r="CA12" s="363" t="str">
        <f>IF(INDEX('Opinion Statement (Aviation)'!$B:$B,Accounting!CA$2)="","",INDEX('Opinion Statement (Aviation)'!$B:$B,Accounting!CA$2))</f>
        <v>Jā (sk. ieteikumus 1. pielikumā) / Nē, nav konstatēti nepieciešami uzlabojumi.  </v>
      </c>
      <c r="CB12" s="363" t="str">
        <f>IF(INDEX('Opinion Statement (Aviation)'!$B:$B,Accounting!CB$2)="","",INDEX('Opinion Statement (Aviation)'!$B:$B,Accounting!CB$2))</f>
        <v>Esam verificējuši siltumnīcefekta gāzu datus [vai tonnkilometru datus], ko paziņojis minētais ekspluatants šajā gada emisiju ziņojumā [vai tonnkilometru ziņojumā].   Pamatojoties uz veikto verifikāciju (sk. 2. pielikumu), var secināt, ka šie dati ir paziņoti pareizi.</v>
      </c>
      <c r="CC12" s="363" t="str">
        <f>IF(INDEX('Opinion Statement (Aviation)'!$B:$B,Accounting!CC$2)="","",INDEX('Opinion Statement (Aviation)'!$B:$B,Accounting!CC$2))</f>
        <v>Esam verificējuši siltumnīcefekta gāzu datus [vai tonnkilometru datus], ko paziņojis minētais ekspluatants šajā gada emisiju ziņojumā [vai tonnkilometru ziņojumā].   Pamatojoties uz veikto verifikāciju (sk. 2. pielikumu), var secināt, ka šie dati ir paziņoti pareizi, izņemot: </v>
      </c>
      <c r="CD12" s="363" t="str">
        <f>IF(INDEX('Opinion Statement (Aviation)'!$B:$B,Accounting!CD$2)="","",INDEX('Opinion Statement (Aviation)'!$B:$B,Accounting!CD$2))</f>
        <v>1.</v>
      </c>
      <c r="CE12" s="363" t="str">
        <f>IF(INDEX('Opinion Statement (Aviation)'!$B:$B,Accounting!CE$2)="","",INDEX('Opinion Statement (Aviation)'!$B:$B,Accounting!CE$2))</f>
        <v>2.</v>
      </c>
      <c r="CF12" s="363" t="str">
        <f>IF(INDEX('Opinion Statement (Aviation)'!$B:$B,Accounting!CF$2)="","",INDEX('Opinion Statement (Aviation)'!$B:$B,Accounting!CF$2))</f>
        <v>3.</v>
      </c>
      <c r="CG12" s="363">
        <f>IF(INDEX('Opinion Statement (Aviation)'!$B:$B,Accounting!CG$2)="","",INDEX('Opinion Statement (Aviation)'!$B:$B,Accounting!CG$2))</f>
      </c>
      <c r="CH12" s="363">
        <f>IF(INDEX('Opinion Statement (Aviation)'!$B:$B,Accounting!CH$2)="","",INDEX('Opinion Statement (Aviation)'!$B:$B,Accounting!CH$2))</f>
      </c>
      <c r="CI12" s="363">
        <f>IF(INDEX('Opinion Statement (Aviation)'!$B:$B,Accounting!CI$2)="","",INDEX('Opinion Statement (Aviation)'!$B:$B,Accounting!CI$2))</f>
      </c>
      <c r="CJ12" s="363">
        <f>IF(INDEX('Opinion Statement (Aviation)'!$B:$B,Accounting!CJ$2)="","",INDEX('Opinion Statement (Aviation)'!$B:$B,Accounting!CJ$2))</f>
      </c>
      <c r="CK12" s="363">
        <f>IF(INDEX('Opinion Statement (Aviation)'!$B:$B,Accounting!CK$2)="","",INDEX('Opinion Statement (Aviation)'!$B:$B,Accounting!CK$2))</f>
      </c>
      <c r="CL12" s="363">
        <f>IF(INDEX('Opinion Statement (Aviation)'!$B:$B,Accounting!CL$2)="","",INDEX('Opinion Statement (Aviation)'!$B:$B,Accounting!CL$2))</f>
      </c>
      <c r="CM12" s="363">
        <f>IF(INDEX('Opinion Statement (Aviation)'!$B:$B,Accounting!CM$2)="","",INDEX('Opinion Statement (Aviation)'!$B:$B,Accounting!CM$2))</f>
      </c>
      <c r="CN12" s="363" t="str">
        <f>IF(INDEX('Opinion Statement (Aviation)'!$B:$B,Accounting!CN$2)="","",INDEX('Opinion Statement (Aviation)'!$B:$B,Accounting!CN$2))</f>
        <v>Esam verificējuši siltumnīcefekta gāzu datus [vai tonnkilometru datus], ko paziņojis minētais ekspluatants šajā gada emisiju ziņojumā [vai tonnkilometru ziņojumā].  Pamatojoties uz veikto verifikāciju (sk. 2. pielikumu), var secināt, ka šos datus NEVAR verificēt šādu iemeslu dēļ &lt;nevajadzīgo svītrot&gt;</v>
      </c>
      <c r="CO12" s="363" t="str">
        <f>IF(INDEX('Opinion Statement (Aviation)'!$B:$B,Accounting!CO$2)="","",INDEX('Opinion Statement (Aviation)'!$B:$B,Accounting!CO$2))</f>
        <v>- neizlabots būtisks nepatiess apgalvojums (atsevišķs vai kopā ar citiem)</v>
      </c>
      <c r="CP12" s="363" t="str">
        <f>IF(INDEX('Opinion Statement (Aviation)'!$B:$B,Accounting!CP$2)="","",INDEX('Opinion Statement (Aviation)'!$B:$B,Accounting!CP$2))</f>
        <v>- neizlabota būtiska neatbilstība (atsevišķa vai kopā ar citām)</v>
      </c>
      <c r="CQ12" s="363" t="str">
        <f>IF(INDEX('Opinion Statement (Aviation)'!$B:$B,Accounting!CQ$2)="","",INDEX('Opinion Statement (Aviation)'!$B:$B,Accounting!CQ$2))</f>
        <v>- verifikācijai nodoti nepilnīgi dati vai informācija</v>
      </c>
      <c r="CR12" s="363" t="str">
        <f>IF(INDEX('Opinion Statement (Aviation)'!$B:$B,Accounting!CR$2)="","",INDEX('Opinion Statement (Aviation)'!$B:$B,Accounting!CR$2))</f>
        <v>- nepilnīgs tvērums skaidrības trūkuma dēļ vai apstiprinātā monitoringa plāna nepilnīgs tvērums </v>
      </c>
      <c r="CS12" s="363" t="str">
        <f>IF(INDEX('Opinion Statement (Aviation)'!$B:$B,Accounting!CS$2)="","",INDEX('Opinion Statement (Aviation)'!$B:$B,Accounting!CS$2))</f>
        <v>- kompetentā iestāde nav apstiprinājusi monitoringa plānu</v>
      </c>
      <c r="CT12" s="363">
        <f>IF(INDEX('Opinion Statement (Aviation)'!$B:$B,Accounting!CT$2)="","",INDEX('Opinion Statement (Aviation)'!$B:$B,Accounting!CT$2))</f>
      </c>
      <c r="CU12" s="363">
        <f>IF(INDEX('Opinion Statement (Aviation)'!$B:$B,Accounting!CU$2)="","",INDEX('Opinion Statement (Aviation)'!$B:$B,Accounting!CU$2))</f>
      </c>
      <c r="CV12" s="363">
        <f>IF(INDEX('Opinion Statement (Aviation)'!$B:$B,Accounting!CV$2)="","",INDEX('Opinion Statement (Aviation)'!$B:$B,Accounting!CV$2))</f>
      </c>
      <c r="CW12" s="363">
        <f>IF(INDEX('Opinion Statement (Aviation)'!$B:$B,Accounting!CW$2)="","",INDEX('Opinion Statement (Aviation)'!$B:$B,Accounting!CW$2))</f>
      </c>
      <c r="CX12" s="363">
        <f>IF(INDEX('Opinion Statement (Aviation)'!$B:$B,Accounting!CX$2)="","",INDEX('Opinion Statement (Aviation)'!$B:$B,Accounting!CX$2))</f>
      </c>
      <c r="CY12" s="363">
        <f>IF(INDEX('Opinion Statement (Aviation)'!$B:$B,Accounting!CY$2)="","",INDEX('Opinion Statement (Aviation)'!$B:$B,Accounting!CY$2))</f>
      </c>
      <c r="CZ12" s="363">
        <f>IF(INDEX('Opinion Statement (Aviation)'!$B:$B,Accounting!CZ$2)="","",INDEX('Opinion Statement (Aviation)'!$B:$B,Accounting!CZ$2))</f>
      </c>
      <c r="DA12" s="363">
        <f>IF(INDEX('Opinion Statement (Aviation)'!$B:$B,Accounting!DA$2)="","",INDEX('Opinion Statement (Aviation)'!$B:$B,Accounting!DA$2))</f>
      </c>
      <c r="DB12" s="363">
        <f>IF(INDEX('Opinion Statement (Aviation)'!$B:$B,Accounting!DB$2)="","",INDEX('Opinion Statement (Aviation)'!$B:$B,Accounting!DB$2))</f>
      </c>
      <c r="DC12" s="363">
        <f>IF(INDEX('Opinion Statement (Aviation)'!$B:$B,Accounting!DC$2)="","",INDEX('Opinion Statement (Aviation)'!$B:$B,Accounting!DC$2))</f>
      </c>
      <c r="DD12" s="363">
        <f>IF(INDEX('Opinion Statement (Aviation)'!$B:$B,Accounting!DD$2)="","",INDEX('Opinion Statement (Aviation)'!$B:$B,Accounting!DD$2))</f>
      </c>
      <c r="DE12" s="363">
        <f>IF(INDEX('Opinion Statement (Aviation)'!$B:$B,Accounting!DE$2)="","",INDEX('Opinion Statement (Aviation)'!$B:$B,Accounting!DE$2))</f>
      </c>
      <c r="DF12" s="363">
        <f>IF(INDEX('Opinion Statement (Aviation)'!$B:$B,Accounting!DF$2)="","",INDEX('Opinion Statement (Aviation)'!$B:$B,Accounting!DF$2))</f>
      </c>
      <c r="DG12" s="363">
        <f>IF(INDEX('Opinion Statement (Aviation)'!$B:$B,Accounting!DG$2)="","",INDEX('Opinion Statement (Aviation)'!$B:$B,Accounting!DG$2))</f>
      </c>
      <c r="DI12" s="372" t="str">
        <f>'Annex 1 - Findings'!$C$69</f>
        <v>--izvēlieties--</v>
      </c>
      <c r="DJ12" s="372" t="str">
        <f>'Annex 1 - Findings'!$C$70</f>
        <v>--izvēlieties--</v>
      </c>
      <c r="DK12" s="373"/>
      <c r="DL12" s="372" t="str">
        <f>'Annex 1 - Findings'!$C$72</f>
        <v>--izvēlieties--</v>
      </c>
      <c r="DM12" s="372" t="str">
        <f>'Annex 1 - Findings'!$C$73</f>
        <v>--izvēlieties--</v>
      </c>
    </row>
    <row r="13" ht="12.75"/>
    <row r="14" ht="26.25">
      <c r="B14" s="377" t="s">
        <v>975</v>
      </c>
    </row>
    <row r="15" spans="2:22" ht="49.5" customHeight="1">
      <c r="B15" s="602" t="str">
        <f>IF(B7="",B10,B5)</f>
        <v>Unikālais ID: </v>
      </c>
      <c r="C15" s="602" t="str">
        <f>IF(B12="",C5,C10)</f>
        <v>Operatora nosaukums: </v>
      </c>
      <c r="D15" s="602" t="str">
        <f>IF(B12="",D5,D10)</f>
        <v>Iekārtas nosaukums:</v>
      </c>
      <c r="E15" s="602" t="str">
        <f>IF(E7="",E10,E5)</f>
        <v>Ziņošanas gads:</v>
      </c>
      <c r="F15" s="616" t="str">
        <f>'Annex 1 - Findings'!A6</f>
        <v>A.</v>
      </c>
      <c r="G15" s="602" t="str">
        <f>'Annex 1 - Findings'!B6</f>
        <v>Nepatiesi apgalvojumi, kas nav izlaboti pirms šī verifikācijas ziņojuma sagatavošanas</v>
      </c>
      <c r="H15" s="602"/>
      <c r="I15" s="609" t="str">
        <f>'Annex 1 - Findings'!A18</f>
        <v>B.</v>
      </c>
      <c r="J15" s="602" t="str">
        <f>'Annex 1 - Findings'!B18</f>
        <v>Neizlabotas neatbilstības apstiprinātajam monitoringa plānam</v>
      </c>
      <c r="K15" s="602"/>
      <c r="L15" s="609" t="str">
        <f>'Annex 1 - Findings'!A31</f>
        <v>C.</v>
      </c>
      <c r="M15" s="602" t="str">
        <f>'Annex 1 - Findings'!B31</f>
        <v>Neizlabota MZR neievērošana, kas konstatēta verifikācijas laikā</v>
      </c>
      <c r="N15" s="602"/>
      <c r="O15" s="609" t="str">
        <f>'Annex 1 - Findings'!A43</f>
        <v>D.</v>
      </c>
      <c r="P15" s="607" t="str">
        <f>'Annex 1 - Findings'!B43</f>
        <v>Ieteiktie uzlabojumi (ja ir) </v>
      </c>
      <c r="Q15" s="609" t="str">
        <f>'Annex 1 - Findings'!A55</f>
        <v>E.</v>
      </c>
      <c r="R15" s="607" t="str">
        <f>'Annex 1 - Findings'!B55</f>
        <v>Iepriekšējā gada neatbilstības, kas NAV novērstas  
Šeit nav jāmin iepriekšējā gada neatbilstības, par kurām ziņots iepriekšējā verifikācijas ziņojumā un kuras ir novērstas.</v>
      </c>
      <c r="S15" s="607" t="str">
        <f>'Annex 3 - Changes '!A6</f>
        <v>A) apstiprinājusi kompetentā iestāde, bet verifikācijas pabeigšanas brīdī NAV iekļauti atkārtoti izdotajā atļaujā/monitoringa plānā </v>
      </c>
      <c r="T15" s="607"/>
      <c r="U15" s="607" t="str">
        <f>'Annex 3 - Changes '!A19</f>
        <v>B) konstatējis verificētājs, bet NAV paziņoti līdz ziņošanas gada 31.decembrim</v>
      </c>
      <c r="V15" s="607"/>
    </row>
    <row r="16" spans="2:104" ht="12.75">
      <c r="B16" s="602"/>
      <c r="C16" s="602"/>
      <c r="D16" s="602"/>
      <c r="E16" s="602"/>
      <c r="F16" s="616"/>
      <c r="G16" s="359"/>
      <c r="H16" s="382" t="str">
        <f>'Annex 1 - Findings'!C6</f>
        <v>Būtiski?</v>
      </c>
      <c r="I16" s="610"/>
      <c r="J16" s="359"/>
      <c r="K16" s="382" t="str">
        <f>'Annex 1 - Findings'!C19</f>
        <v>Būtiski?</v>
      </c>
      <c r="L16" s="610"/>
      <c r="M16" s="359"/>
      <c r="N16" s="382" t="str">
        <f>'Annex 1 - Findings'!C31</f>
        <v>Būtiski?</v>
      </c>
      <c r="O16" s="610"/>
      <c r="P16" s="608"/>
      <c r="Q16" s="610"/>
      <c r="R16" s="608"/>
      <c r="S16" s="608"/>
      <c r="T16" s="608"/>
      <c r="U16" s="608"/>
      <c r="V16" s="608"/>
      <c r="CZ16" s="63"/>
    </row>
    <row r="17" spans="1:104" ht="12.75">
      <c r="A17" s="376"/>
      <c r="B17" s="379">
        <f>IF(B7="",B12,B7)</f>
      </c>
      <c r="C17" s="379">
        <f>IF(C7="",C12,C7)</f>
      </c>
      <c r="D17" s="379">
        <f>IF(D7="",D12,D7)</f>
      </c>
      <c r="E17" s="379">
        <f>IF(E7="",E12,E7)</f>
      </c>
      <c r="F17" s="380" t="str">
        <f>'Annex 1 - Findings'!A7</f>
        <v>A1</v>
      </c>
      <c r="G17" s="369">
        <f>IF('Annex 1 - Findings'!B7="","",'Annex 1 - Findings'!B7)</f>
      </c>
      <c r="H17" s="383" t="str">
        <f>'Annex 1 - Findings'!C7</f>
        <v>--izvēlieties--</v>
      </c>
      <c r="I17" s="380" t="str">
        <f>'Annex 1 - Findings'!A20</f>
        <v>B1</v>
      </c>
      <c r="J17" s="369">
        <f>IF('Annex 1 - Findings'!B20="","",'Annex 1 - Findings'!B20)</f>
      </c>
      <c r="K17" s="383" t="str">
        <f>'Annex 1 - Findings'!C20</f>
        <v>--izvēlieties--</v>
      </c>
      <c r="L17" s="380" t="str">
        <f>'Annex 1 - Findings'!A32</f>
        <v>C1</v>
      </c>
      <c r="M17" s="369">
        <f>IF('Annex 1 - Findings'!B32="","",'Annex 1 - Findings'!B32)</f>
      </c>
      <c r="N17" s="383" t="str">
        <f>'Annex 1 - Findings'!C32</f>
        <v>--izvēlieties--</v>
      </c>
      <c r="O17" s="380" t="str">
        <f>'Annex 1 - Findings'!A44</f>
        <v>D1</v>
      </c>
      <c r="P17" s="369">
        <f>IF('Annex 1 - Findings'!B44="","",'Annex 1 - Findings'!B44)</f>
      </c>
      <c r="Q17" s="380" t="str">
        <f>'Annex 1 - Findings'!A56</f>
        <v>E1</v>
      </c>
      <c r="R17" s="384">
        <f>IF('Annex 1 - Findings'!B56="","",'Annex 1 - Findings'!B56)</f>
      </c>
      <c r="S17" s="385">
        <f>'Annex 3 - Changes '!A8</f>
        <v>1</v>
      </c>
      <c r="T17" s="369">
        <f>IF('Annex 3 - Changes '!B8="","",'Annex 3 - Changes '!B8)</f>
      </c>
      <c r="U17" s="385">
        <f>'Annex 3 - Changes '!A21</f>
        <v>1</v>
      </c>
      <c r="V17" s="369">
        <f>IF('Annex 3 - Changes '!B21="","",'Annex 3 - Changes '!B21)</f>
      </c>
      <c r="CZ17" s="63"/>
    </row>
    <row r="18" spans="2:22" ht="12.75">
      <c r="B18" s="379">
        <f>B17</f>
      </c>
      <c r="C18" s="379">
        <f aca="true" t="shared" si="6" ref="C18:E26">C17</f>
      </c>
      <c r="D18" s="379">
        <f t="shared" si="6"/>
      </c>
      <c r="E18" s="379">
        <f t="shared" si="6"/>
      </c>
      <c r="F18" s="380" t="str">
        <f>'Annex 1 - Findings'!A8</f>
        <v>A2</v>
      </c>
      <c r="G18" s="369">
        <f>IF('Annex 1 - Findings'!B8="","",'Annex 1 - Findings'!B8)</f>
      </c>
      <c r="H18" s="383" t="str">
        <f>'Annex 1 - Findings'!C8</f>
        <v>--izvēlieties--</v>
      </c>
      <c r="I18" s="380" t="str">
        <f>'Annex 1 - Findings'!A21</f>
        <v>B2</v>
      </c>
      <c r="J18" s="369">
        <f>IF('Annex 1 - Findings'!B21="","",'Annex 1 - Findings'!B21)</f>
      </c>
      <c r="K18" s="383" t="str">
        <f>'Annex 1 - Findings'!C21</f>
        <v>--izvēlieties--</v>
      </c>
      <c r="L18" s="380" t="str">
        <f>'Annex 1 - Findings'!A33</f>
        <v>C2</v>
      </c>
      <c r="M18" s="369">
        <f>IF('Annex 1 - Findings'!B33="","",'Annex 1 - Findings'!B33)</f>
      </c>
      <c r="N18" s="383" t="str">
        <f>'Annex 1 - Findings'!C33</f>
        <v>--izvēlieties--</v>
      </c>
      <c r="O18" s="380" t="str">
        <f>'Annex 1 - Findings'!A45</f>
        <v>D2</v>
      </c>
      <c r="P18" s="369">
        <f>IF('Annex 1 - Findings'!B45="","",'Annex 1 - Findings'!B45)</f>
      </c>
      <c r="Q18" s="380" t="str">
        <f>'Annex 1 - Findings'!A57</f>
        <v>E2</v>
      </c>
      <c r="R18" s="384">
        <f>IF('Annex 1 - Findings'!B57="","",'Annex 1 - Findings'!B57)</f>
      </c>
      <c r="S18" s="385">
        <f>'Annex 3 - Changes '!A9</f>
        <v>2</v>
      </c>
      <c r="T18" s="369">
        <f>IF('Annex 3 - Changes '!B9="","",'Annex 3 - Changes '!B9)</f>
      </c>
      <c r="U18" s="385">
        <f>'Annex 3 - Changes '!A22</f>
        <v>2</v>
      </c>
      <c r="V18" s="369">
        <f>IF('Annex 3 - Changes '!B22="","",'Annex 3 - Changes '!B22)</f>
      </c>
    </row>
    <row r="19" spans="2:22" ht="12.75">
      <c r="B19" s="379">
        <f aca="true" t="shared" si="7" ref="B19:B26">B18</f>
      </c>
      <c r="C19" s="379">
        <f t="shared" si="6"/>
      </c>
      <c r="D19" s="379">
        <f t="shared" si="6"/>
      </c>
      <c r="E19" s="379">
        <f t="shared" si="6"/>
      </c>
      <c r="F19" s="380" t="str">
        <f>'Annex 1 - Findings'!A9</f>
        <v>A3</v>
      </c>
      <c r="G19" s="369">
        <f>IF('Annex 1 - Findings'!B9="","",'Annex 1 - Findings'!B9)</f>
      </c>
      <c r="H19" s="383" t="str">
        <f>'Annex 1 - Findings'!C9</f>
        <v>--izvēlieties--</v>
      </c>
      <c r="I19" s="380" t="str">
        <f>'Annex 1 - Findings'!A22</f>
        <v>B3</v>
      </c>
      <c r="J19" s="369">
        <f>IF('Annex 1 - Findings'!B22="","",'Annex 1 - Findings'!B22)</f>
      </c>
      <c r="K19" s="383" t="str">
        <f>'Annex 1 - Findings'!C22</f>
        <v>--izvēlieties--</v>
      </c>
      <c r="L19" s="380" t="str">
        <f>'Annex 1 - Findings'!A34</f>
        <v>C3</v>
      </c>
      <c r="M19" s="369">
        <f>IF('Annex 1 - Findings'!B34="","",'Annex 1 - Findings'!B34)</f>
      </c>
      <c r="N19" s="383" t="str">
        <f>'Annex 1 - Findings'!C34</f>
        <v>--izvēlieties--</v>
      </c>
      <c r="O19" s="380" t="str">
        <f>'Annex 1 - Findings'!A46</f>
        <v>D3</v>
      </c>
      <c r="P19" s="369">
        <f>IF('Annex 1 - Findings'!B46="","",'Annex 1 - Findings'!B46)</f>
      </c>
      <c r="Q19" s="380" t="str">
        <f>'Annex 1 - Findings'!A58</f>
        <v>E3</v>
      </c>
      <c r="R19" s="384">
        <f>IF('Annex 1 - Findings'!B58="","",'Annex 1 - Findings'!B58)</f>
      </c>
      <c r="S19" s="385">
        <f>'Annex 3 - Changes '!A10</f>
        <v>3</v>
      </c>
      <c r="T19" s="369">
        <f>IF('Annex 3 - Changes '!B10="","",'Annex 3 - Changes '!B10)</f>
      </c>
      <c r="U19" s="385">
        <f>'Annex 3 - Changes '!A23</f>
        <v>3</v>
      </c>
      <c r="V19" s="369">
        <f>IF('Annex 3 - Changes '!B23="","",'Annex 3 - Changes '!B23)</f>
      </c>
    </row>
    <row r="20" spans="2:22" ht="12.75">
      <c r="B20" s="379">
        <f t="shared" si="7"/>
      </c>
      <c r="C20" s="379">
        <f t="shared" si="6"/>
      </c>
      <c r="D20" s="379">
        <f t="shared" si="6"/>
      </c>
      <c r="E20" s="379">
        <f t="shared" si="6"/>
      </c>
      <c r="F20" s="380" t="str">
        <f>'Annex 1 - Findings'!A10</f>
        <v>A4</v>
      </c>
      <c r="G20" s="369">
        <f>IF('Annex 1 - Findings'!B10="","",'Annex 1 - Findings'!B10)</f>
      </c>
      <c r="H20" s="383" t="str">
        <f>'Annex 1 - Findings'!C10</f>
        <v>--izvēlieties--</v>
      </c>
      <c r="I20" s="380" t="str">
        <f>'Annex 1 - Findings'!A23</f>
        <v>B4</v>
      </c>
      <c r="J20" s="369">
        <f>IF('Annex 1 - Findings'!B23="","",'Annex 1 - Findings'!B23)</f>
      </c>
      <c r="K20" s="383" t="str">
        <f>'Annex 1 - Findings'!C23</f>
        <v>--izvēlieties--</v>
      </c>
      <c r="L20" s="380" t="str">
        <f>'Annex 1 - Findings'!A35</f>
        <v>C4</v>
      </c>
      <c r="M20" s="369">
        <f>IF('Annex 1 - Findings'!B35="","",'Annex 1 - Findings'!B35)</f>
      </c>
      <c r="N20" s="383" t="str">
        <f>'Annex 1 - Findings'!C35</f>
        <v>--izvēlieties--</v>
      </c>
      <c r="O20" s="380" t="str">
        <f>'Annex 1 - Findings'!A47</f>
        <v>D4</v>
      </c>
      <c r="P20" s="369">
        <f>IF('Annex 1 - Findings'!B47="","",'Annex 1 - Findings'!B47)</f>
      </c>
      <c r="Q20" s="380" t="str">
        <f>'Annex 1 - Findings'!A59</f>
        <v>E4</v>
      </c>
      <c r="R20" s="384">
        <f>IF('Annex 1 - Findings'!B59="","",'Annex 1 - Findings'!B59)</f>
      </c>
      <c r="S20" s="385">
        <f>'Annex 3 - Changes '!A11</f>
        <v>4</v>
      </c>
      <c r="T20" s="369">
        <f>IF('Annex 3 - Changes '!B11="","",'Annex 3 - Changes '!B11)</f>
      </c>
      <c r="U20" s="385">
        <f>'Annex 3 - Changes '!A24</f>
        <v>4</v>
      </c>
      <c r="V20" s="369">
        <f>IF('Annex 3 - Changes '!B24="","",'Annex 3 - Changes '!B24)</f>
      </c>
    </row>
    <row r="21" spans="2:22" ht="12.75">
      <c r="B21" s="379">
        <f t="shared" si="7"/>
      </c>
      <c r="C21" s="379">
        <f t="shared" si="6"/>
      </c>
      <c r="D21" s="379">
        <f t="shared" si="6"/>
      </c>
      <c r="E21" s="379">
        <f t="shared" si="6"/>
      </c>
      <c r="F21" s="380" t="str">
        <f>'Annex 1 - Findings'!A11</f>
        <v>A5</v>
      </c>
      <c r="G21" s="369">
        <f>IF('Annex 1 - Findings'!B11="","",'Annex 1 - Findings'!B11)</f>
      </c>
      <c r="H21" s="383" t="str">
        <f>'Annex 1 - Findings'!C11</f>
        <v>--izvēlieties--</v>
      </c>
      <c r="I21" s="380" t="str">
        <f>'Annex 1 - Findings'!A24</f>
        <v>B5</v>
      </c>
      <c r="J21" s="369">
        <f>IF('Annex 1 - Findings'!B24="","",'Annex 1 - Findings'!B24)</f>
      </c>
      <c r="K21" s="383" t="str">
        <f>'Annex 1 - Findings'!C24</f>
        <v>--izvēlieties--</v>
      </c>
      <c r="L21" s="380" t="str">
        <f>'Annex 1 - Findings'!A36</f>
        <v>C5</v>
      </c>
      <c r="M21" s="369">
        <f>IF('Annex 1 - Findings'!B36="","",'Annex 1 - Findings'!B36)</f>
      </c>
      <c r="N21" s="383" t="str">
        <f>'Annex 1 - Findings'!C36</f>
        <v>--izvēlieties--</v>
      </c>
      <c r="O21" s="380" t="str">
        <f>'Annex 1 - Findings'!A48</f>
        <v>D5</v>
      </c>
      <c r="P21" s="369">
        <f>IF('Annex 1 - Findings'!B48="","",'Annex 1 - Findings'!B48)</f>
      </c>
      <c r="Q21" s="380" t="str">
        <f>'Annex 1 - Findings'!A60</f>
        <v>E5</v>
      </c>
      <c r="R21" s="384">
        <f>IF('Annex 1 - Findings'!B60="","",'Annex 1 - Findings'!B60)</f>
      </c>
      <c r="S21" s="385">
        <f>'Annex 3 - Changes '!A12</f>
        <v>5</v>
      </c>
      <c r="T21" s="369">
        <f>IF('Annex 3 - Changes '!B12="","",'Annex 3 - Changes '!B12)</f>
      </c>
      <c r="U21" s="385">
        <f>'Annex 3 - Changes '!A25</f>
        <v>5</v>
      </c>
      <c r="V21" s="369">
        <f>IF('Annex 3 - Changes '!B25="","",'Annex 3 - Changes '!B25)</f>
      </c>
    </row>
    <row r="22" spans="2:22" ht="12.75">
      <c r="B22" s="379">
        <f t="shared" si="7"/>
      </c>
      <c r="C22" s="379">
        <f t="shared" si="6"/>
      </c>
      <c r="D22" s="379">
        <f t="shared" si="6"/>
      </c>
      <c r="E22" s="379">
        <f t="shared" si="6"/>
      </c>
      <c r="F22" s="380" t="str">
        <f>'Annex 1 - Findings'!A12</f>
        <v>A6</v>
      </c>
      <c r="G22" s="369">
        <f>IF('Annex 1 - Findings'!B12="","",'Annex 1 - Findings'!B12)</f>
      </c>
      <c r="H22" s="383" t="str">
        <f>'Annex 1 - Findings'!C12</f>
        <v>--izvēlieties--</v>
      </c>
      <c r="I22" s="380" t="str">
        <f>'Annex 1 - Findings'!A25</f>
        <v>B6</v>
      </c>
      <c r="J22" s="369">
        <f>IF('Annex 1 - Findings'!B25="","",'Annex 1 - Findings'!B25)</f>
      </c>
      <c r="K22" s="383" t="str">
        <f>'Annex 1 - Findings'!C25</f>
        <v>--izvēlieties--</v>
      </c>
      <c r="L22" s="380" t="str">
        <f>'Annex 1 - Findings'!A37</f>
        <v>C6</v>
      </c>
      <c r="M22" s="369">
        <f>IF('Annex 1 - Findings'!B37="","",'Annex 1 - Findings'!B37)</f>
      </c>
      <c r="N22" s="383" t="str">
        <f>'Annex 1 - Findings'!C37</f>
        <v>--izvēlieties--</v>
      </c>
      <c r="O22" s="380" t="str">
        <f>'Annex 1 - Findings'!A49</f>
        <v>D6</v>
      </c>
      <c r="P22" s="369">
        <f>IF('Annex 1 - Findings'!B49="","",'Annex 1 - Findings'!B49)</f>
      </c>
      <c r="Q22" s="380" t="str">
        <f>'Annex 1 - Findings'!A61</f>
        <v>E6</v>
      </c>
      <c r="R22" s="384">
        <f>IF('Annex 1 - Findings'!B61="","",'Annex 1 - Findings'!B61)</f>
      </c>
      <c r="S22" s="385">
        <f>'Annex 3 - Changes '!A13</f>
        <v>6</v>
      </c>
      <c r="T22" s="369">
        <f>IF('Annex 3 - Changes '!B13="","",'Annex 3 - Changes '!B13)</f>
      </c>
      <c r="U22" s="385">
        <f>'Annex 3 - Changes '!A26</f>
        <v>6</v>
      </c>
      <c r="V22" s="369">
        <f>IF('Annex 3 - Changes '!B26="","",'Annex 3 - Changes '!B26)</f>
      </c>
    </row>
    <row r="23" spans="2:22" ht="12.75">
      <c r="B23" s="379">
        <f t="shared" si="7"/>
      </c>
      <c r="C23" s="379">
        <f t="shared" si="6"/>
      </c>
      <c r="D23" s="379">
        <f t="shared" si="6"/>
      </c>
      <c r="E23" s="379">
        <f t="shared" si="6"/>
      </c>
      <c r="F23" s="380" t="str">
        <f>'Annex 1 - Findings'!A13</f>
        <v>A7</v>
      </c>
      <c r="G23" s="369">
        <f>IF('Annex 1 - Findings'!B13="","",'Annex 1 - Findings'!B13)</f>
      </c>
      <c r="H23" s="383" t="str">
        <f>'Annex 1 - Findings'!C13</f>
        <v>-- select --</v>
      </c>
      <c r="I23" s="380" t="str">
        <f>'Annex 1 - Findings'!A26</f>
        <v>B7</v>
      </c>
      <c r="J23" s="369">
        <f>IF('Annex 1 - Findings'!B26="","",'Annex 1 - Findings'!B26)</f>
      </c>
      <c r="K23" s="383" t="str">
        <f>'Annex 1 - Findings'!C26</f>
        <v>--izvēlieties--</v>
      </c>
      <c r="L23" s="380" t="str">
        <f>'Annex 1 - Findings'!A38</f>
        <v>C7</v>
      </c>
      <c r="M23" s="369">
        <f>IF('Annex 1 - Findings'!B38="","",'Annex 1 - Findings'!B38)</f>
      </c>
      <c r="N23" s="383" t="str">
        <f>'Annex 1 - Findings'!C38</f>
        <v>--izvēlieties--</v>
      </c>
      <c r="O23" s="380" t="str">
        <f>'Annex 1 - Findings'!A50</f>
        <v>D7</v>
      </c>
      <c r="P23" s="369">
        <f>IF('Annex 1 - Findings'!B50="","",'Annex 1 - Findings'!B50)</f>
      </c>
      <c r="Q23" s="380" t="str">
        <f>'Annex 1 - Findings'!A62</f>
        <v>E7</v>
      </c>
      <c r="R23" s="384">
        <f>IF('Annex 1 - Findings'!B62="","",'Annex 1 - Findings'!B62)</f>
      </c>
      <c r="S23" s="385">
        <f>'Annex 3 - Changes '!A14</f>
        <v>7</v>
      </c>
      <c r="T23" s="369">
        <f>IF('Annex 3 - Changes '!B14="","",'Annex 3 - Changes '!B14)</f>
      </c>
      <c r="U23" s="385">
        <f>'Annex 3 - Changes '!A27</f>
        <v>7</v>
      </c>
      <c r="V23" s="369">
        <f>IF('Annex 3 - Changes '!B27="","",'Annex 3 - Changes '!B27)</f>
      </c>
    </row>
    <row r="24" spans="2:22" ht="12.75">
      <c r="B24" s="379">
        <f t="shared" si="7"/>
      </c>
      <c r="C24" s="379">
        <f t="shared" si="6"/>
      </c>
      <c r="D24" s="379">
        <f t="shared" si="6"/>
      </c>
      <c r="E24" s="379">
        <f t="shared" si="6"/>
      </c>
      <c r="F24" s="380" t="str">
        <f>'Annex 1 - Findings'!A14</f>
        <v>A8</v>
      </c>
      <c r="G24" s="369">
        <f>IF('Annex 1 - Findings'!B14="","",'Annex 1 - Findings'!B14)</f>
      </c>
      <c r="H24" s="383" t="str">
        <f>'Annex 1 - Findings'!C14</f>
        <v>--izvēlieties--</v>
      </c>
      <c r="I24" s="380" t="str">
        <f>'Annex 1 - Findings'!A27</f>
        <v>B8</v>
      </c>
      <c r="J24" s="369">
        <f>IF('Annex 1 - Findings'!B27="","",'Annex 1 - Findings'!B27)</f>
      </c>
      <c r="K24" s="383" t="str">
        <f>'Annex 1 - Findings'!C27</f>
        <v>--izvēlieties--</v>
      </c>
      <c r="L24" s="380" t="str">
        <f>'Annex 1 - Findings'!A39</f>
        <v>C8</v>
      </c>
      <c r="M24" s="369">
        <f>IF('Annex 1 - Findings'!B39="","",'Annex 1 - Findings'!B39)</f>
      </c>
      <c r="N24" s="383" t="str">
        <f>'Annex 1 - Findings'!C39</f>
        <v>--izvēlieties--</v>
      </c>
      <c r="O24" s="380" t="str">
        <f>'Annex 1 - Findings'!A51</f>
        <v>D8</v>
      </c>
      <c r="P24" s="369">
        <f>IF('Annex 1 - Findings'!B51="","",'Annex 1 - Findings'!B51)</f>
      </c>
      <c r="Q24" s="380" t="str">
        <f>'Annex 1 - Findings'!A63</f>
        <v>E8</v>
      </c>
      <c r="R24" s="384">
        <f>IF('Annex 1 - Findings'!B63="","",'Annex 1 - Findings'!B63)</f>
      </c>
      <c r="S24" s="380">
        <f>'Annex 3 - Changes '!A15</f>
        <v>8</v>
      </c>
      <c r="T24" s="369">
        <f>IF('Annex 3 - Changes '!B15="","",'Annex 3 - Changes '!B15)</f>
      </c>
      <c r="U24" s="385">
        <f>'Annex 3 - Changes '!A28</f>
        <v>8</v>
      </c>
      <c r="V24" s="369">
        <f>IF('Annex 3 - Changes '!B28="","",'Annex 3 - Changes '!B28)</f>
      </c>
    </row>
    <row r="25" spans="2:22" ht="12.75">
      <c r="B25" s="379">
        <f t="shared" si="7"/>
      </c>
      <c r="C25" s="379">
        <f t="shared" si="6"/>
      </c>
      <c r="D25" s="379">
        <f t="shared" si="6"/>
      </c>
      <c r="E25" s="379">
        <f t="shared" si="6"/>
      </c>
      <c r="F25" s="380" t="str">
        <f>'Annex 1 - Findings'!A15</f>
        <v>A9</v>
      </c>
      <c r="G25" s="369">
        <f>IF('Annex 1 - Findings'!B15="","",'Annex 1 - Findings'!B15)</f>
      </c>
      <c r="H25" s="383" t="str">
        <f>'Annex 1 - Findings'!C15</f>
        <v>--izvēlieties--</v>
      </c>
      <c r="I25" s="380" t="str">
        <f>'Annex 1 - Findings'!A28</f>
        <v>B9</v>
      </c>
      <c r="J25" s="369">
        <f>IF('Annex 1 - Findings'!B28="","",'Annex 1 - Findings'!B28)</f>
      </c>
      <c r="K25" s="383" t="str">
        <f>'Annex 1 - Findings'!C28</f>
        <v>--izvēlieties--</v>
      </c>
      <c r="L25" s="380" t="str">
        <f>'Annex 1 - Findings'!A40</f>
        <v>C9</v>
      </c>
      <c r="M25" s="369">
        <f>IF('Annex 1 - Findings'!B40="","",'Annex 1 - Findings'!B40)</f>
      </c>
      <c r="N25" s="383" t="str">
        <f>'Annex 1 - Findings'!C40</f>
        <v>--izvēlieties--</v>
      </c>
      <c r="O25" s="380" t="str">
        <f>'Annex 1 - Findings'!A52</f>
        <v>D9</v>
      </c>
      <c r="P25" s="369">
        <f>IF('Annex 1 - Findings'!B52="","",'Annex 1 - Findings'!B52)</f>
      </c>
      <c r="Q25" s="380" t="str">
        <f>'Annex 1 - Findings'!A64</f>
        <v>E9</v>
      </c>
      <c r="R25" s="384">
        <f>IF('Annex 1 - Findings'!B64="","",'Annex 1 - Findings'!B64)</f>
      </c>
      <c r="S25" s="380">
        <f>'Annex 3 - Changes '!A16</f>
        <v>9</v>
      </c>
      <c r="T25" s="369">
        <f>IF('Annex 3 - Changes '!B16="","",'Annex 3 - Changes '!B16)</f>
      </c>
      <c r="U25" s="385">
        <f>'Annex 3 - Changes '!A29</f>
        <v>9</v>
      </c>
      <c r="V25" s="369">
        <f>IF('Annex 3 - Changes '!B29="","",'Annex 3 - Changes '!B29)</f>
      </c>
    </row>
    <row r="26" spans="2:22" ht="12.75">
      <c r="B26" s="379">
        <f t="shared" si="7"/>
      </c>
      <c r="C26" s="379">
        <f t="shared" si="6"/>
      </c>
      <c r="D26" s="379">
        <f t="shared" si="6"/>
      </c>
      <c r="E26" s="379">
        <f t="shared" si="6"/>
      </c>
      <c r="F26" s="380" t="str">
        <f>'Annex 1 - Findings'!A16</f>
        <v>A10</v>
      </c>
      <c r="G26" s="369">
        <f>IF('Annex 1 - Findings'!B16="","",'Annex 1 - Findings'!B16)</f>
      </c>
      <c r="H26" s="383" t="str">
        <f>'Annex 1 - Findings'!C16</f>
        <v>--izvēlieties--</v>
      </c>
      <c r="I26" s="380" t="str">
        <f>'Annex 1 - Findings'!A29</f>
        <v>B10</v>
      </c>
      <c r="J26" s="369">
        <f>IF('Annex 1 - Findings'!B29="","",'Annex 1 - Findings'!B29)</f>
      </c>
      <c r="K26" s="383" t="str">
        <f>'Annex 1 - Findings'!C29</f>
        <v>--izvēlieties--</v>
      </c>
      <c r="L26" s="380" t="str">
        <f>'Annex 1 - Findings'!A41</f>
        <v>C10</v>
      </c>
      <c r="M26" s="369">
        <f>IF('Annex 1 - Findings'!B41="","",'Annex 1 - Findings'!B41)</f>
      </c>
      <c r="N26" s="383" t="str">
        <f>'Annex 1 - Findings'!C41</f>
        <v>--izvēlieties--</v>
      </c>
      <c r="O26" s="380" t="str">
        <f>'Annex 1 - Findings'!A53</f>
        <v>D10</v>
      </c>
      <c r="P26" s="369">
        <f>IF('Annex 1 - Findings'!B53="","",'Annex 1 - Findings'!B53)</f>
      </c>
      <c r="Q26" s="380" t="str">
        <f>'Annex 1 - Findings'!A65</f>
        <v>E10</v>
      </c>
      <c r="R26" s="384">
        <f>IF('Annex 1 - Findings'!B65="","",'Annex 1 - Findings'!B65)</f>
      </c>
      <c r="S26" s="380">
        <f>'Annex 3 - Changes '!A17</f>
        <v>10</v>
      </c>
      <c r="T26" s="369">
        <f>IF('Annex 3 - Changes '!B17="","",'Annex 3 - Changes '!B17)</f>
      </c>
      <c r="U26" s="380">
        <f>'Annex 3 - Changes '!A30</f>
        <v>10</v>
      </c>
      <c r="V26" s="369">
        <f>IF('Annex 3 - Changes '!B30="","",'Annex 3 - Changes '!B30)</f>
      </c>
    </row>
    <row r="27" spans="2:4" ht="12.75">
      <c r="B27" s="63"/>
      <c r="C27" s="72"/>
      <c r="D27" s="63"/>
    </row>
    <row r="28" ht="12.75" hidden="1">
      <c r="D28" s="88"/>
    </row>
  </sheetData>
  <sheetProtection formatCells="0" formatColumns="0" formatRows="0"/>
  <mergeCells count="151">
    <mergeCell ref="DF10:DF11"/>
    <mergeCell ref="DG10:DG11"/>
    <mergeCell ref="BI10:BJ10"/>
    <mergeCell ref="BK10:BL10"/>
    <mergeCell ref="AH10:AH11"/>
    <mergeCell ref="AJ10:AK10"/>
    <mergeCell ref="CZ10:CZ11"/>
    <mergeCell ref="DA10:DA11"/>
    <mergeCell ref="DB10:DB11"/>
    <mergeCell ref="DC10:DC11"/>
    <mergeCell ref="CT10:CT11"/>
    <mergeCell ref="CU10:CU11"/>
    <mergeCell ref="CV10:CV11"/>
    <mergeCell ref="CW10:CW11"/>
    <mergeCell ref="CX10:CX11"/>
    <mergeCell ref="CY10:CY11"/>
    <mergeCell ref="BW10:BX10"/>
    <mergeCell ref="BY10:BZ10"/>
    <mergeCell ref="CA10:CA11"/>
    <mergeCell ref="CB10:CB11"/>
    <mergeCell ref="CC10:CC11"/>
    <mergeCell ref="CD10:CM10"/>
    <mergeCell ref="BM10:BM11"/>
    <mergeCell ref="BN10:BN11"/>
    <mergeCell ref="BO10:BP10"/>
    <mergeCell ref="BQ10:BR10"/>
    <mergeCell ref="BS10:BT10"/>
    <mergeCell ref="BU10:BV10"/>
    <mergeCell ref="AW10:AX10"/>
    <mergeCell ref="AY10:AZ10"/>
    <mergeCell ref="BA10:BB10"/>
    <mergeCell ref="BC10:BD10"/>
    <mergeCell ref="BE10:BF10"/>
    <mergeCell ref="BG10:BH10"/>
    <mergeCell ref="L15:L16"/>
    <mergeCell ref="O15:O16"/>
    <mergeCell ref="AL10:AM10"/>
    <mergeCell ref="AN10:AO10"/>
    <mergeCell ref="AP10:AR10"/>
    <mergeCell ref="AS10:AT10"/>
    <mergeCell ref="Q10:R10"/>
    <mergeCell ref="S10:T10"/>
    <mergeCell ref="O10:O11"/>
    <mergeCell ref="P10:P11"/>
    <mergeCell ref="J15:K15"/>
    <mergeCell ref="I15:I16"/>
    <mergeCell ref="U10:V10"/>
    <mergeCell ref="B15:B16"/>
    <mergeCell ref="C15:C16"/>
    <mergeCell ref="D15:D16"/>
    <mergeCell ref="E15:E16"/>
    <mergeCell ref="F15:F16"/>
    <mergeCell ref="M10:M11"/>
    <mergeCell ref="N10:N11"/>
    <mergeCell ref="DI5:DM5"/>
    <mergeCell ref="DI10:DM10"/>
    <mergeCell ref="DF5:DF6"/>
    <mergeCell ref="DG5:DG6"/>
    <mergeCell ref="CN5:CS6"/>
    <mergeCell ref="DC5:DC6"/>
    <mergeCell ref="DD5:DD6"/>
    <mergeCell ref="CN10:CS11"/>
    <mergeCell ref="DD10:DD11"/>
    <mergeCell ref="DE10:DE11"/>
    <mergeCell ref="B10:B11"/>
    <mergeCell ref="C10:C11"/>
    <mergeCell ref="D10:D11"/>
    <mergeCell ref="E10:E11"/>
    <mergeCell ref="F10:F11"/>
    <mergeCell ref="G10:G11"/>
    <mergeCell ref="H10:H11"/>
    <mergeCell ref="CZ5:CZ6"/>
    <mergeCell ref="AH5:AH6"/>
    <mergeCell ref="AS5:AT5"/>
    <mergeCell ref="AY5:AZ5"/>
    <mergeCell ref="BG5:BH5"/>
    <mergeCell ref="AA10:AA11"/>
    <mergeCell ref="AI5:AI6"/>
    <mergeCell ref="BM5:BM6"/>
    <mergeCell ref="AU10:AV10"/>
    <mergeCell ref="AF5:AF6"/>
    <mergeCell ref="AG5:AG6"/>
    <mergeCell ref="BN5:BN6"/>
    <mergeCell ref="CA5:CA6"/>
    <mergeCell ref="CX5:CX6"/>
    <mergeCell ref="CY5:CY6"/>
    <mergeCell ref="I10:I11"/>
    <mergeCell ref="J10:J11"/>
    <mergeCell ref="K10:K11"/>
    <mergeCell ref="L10:L11"/>
    <mergeCell ref="AD5:AD6"/>
    <mergeCell ref="AE5:AE6"/>
    <mergeCell ref="DE5:DE6"/>
    <mergeCell ref="CT5:CT6"/>
    <mergeCell ref="CU5:CU6"/>
    <mergeCell ref="CV5:CV6"/>
    <mergeCell ref="CW5:CW6"/>
    <mergeCell ref="BO5:BP5"/>
    <mergeCell ref="CC5:CC6"/>
    <mergeCell ref="BQ5:BR5"/>
    <mergeCell ref="DA5:DA6"/>
    <mergeCell ref="DB5:DB6"/>
    <mergeCell ref="BA5:BB5"/>
    <mergeCell ref="AU5:AV5"/>
    <mergeCell ref="BJ5:BJ6"/>
    <mergeCell ref="BK5:BK6"/>
    <mergeCell ref="M5:M6"/>
    <mergeCell ref="N5:N6"/>
    <mergeCell ref="O5:O6"/>
    <mergeCell ref="P5:P6"/>
    <mergeCell ref="AA5:AA6"/>
    <mergeCell ref="AB5:AB6"/>
    <mergeCell ref="Q5:R5"/>
    <mergeCell ref="S5:T5"/>
    <mergeCell ref="U5:V5"/>
    <mergeCell ref="B5:B6"/>
    <mergeCell ref="C5:C6"/>
    <mergeCell ref="D5:D6"/>
    <mergeCell ref="E5:E6"/>
    <mergeCell ref="F5:F6"/>
    <mergeCell ref="K5:K6"/>
    <mergeCell ref="P15:P16"/>
    <mergeCell ref="Q15:Q16"/>
    <mergeCell ref="R15:R16"/>
    <mergeCell ref="CD5:CM5"/>
    <mergeCell ref="BY5:BZ5"/>
    <mergeCell ref="BS5:BT5"/>
    <mergeCell ref="BU5:BV5"/>
    <mergeCell ref="BW5:BX5"/>
    <mergeCell ref="BI5:BI6"/>
    <mergeCell ref="CB5:CB6"/>
    <mergeCell ref="G15:H15"/>
    <mergeCell ref="M15:N15"/>
    <mergeCell ref="AJ5:AK5"/>
    <mergeCell ref="G5:G6"/>
    <mergeCell ref="H5:H6"/>
    <mergeCell ref="I5:I6"/>
    <mergeCell ref="J5:J6"/>
    <mergeCell ref="S15:T16"/>
    <mergeCell ref="U15:V16"/>
    <mergeCell ref="L5:L6"/>
    <mergeCell ref="BL5:BL6"/>
    <mergeCell ref="Y5:Z5"/>
    <mergeCell ref="Y10:Z10"/>
    <mergeCell ref="AL5:AM5"/>
    <mergeCell ref="AN5:AO5"/>
    <mergeCell ref="BC5:BD5"/>
    <mergeCell ref="BE5:BF5"/>
    <mergeCell ref="AW5:AX5"/>
    <mergeCell ref="AP5:AR5"/>
    <mergeCell ref="AC5:AC6"/>
  </mergeCells>
  <dataValidations count="2">
    <dataValidation allowBlank="1" showErrorMessage="1" prompt="Please select: yes or no" sqref="F17:R26"/>
    <dataValidation allowBlank="1" showErrorMessage="1" prompt="Select appropriate materiality level" sqref="Y7:Z7 Y12:Z12"/>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94"/>
  <sheetViews>
    <sheetView zoomScale="136" zoomScaleNormal="136" zoomScalePageLayoutView="0" workbookViewId="0" topLeftCell="A376">
      <selection activeCell="B392" sqref="B392"/>
    </sheetView>
  </sheetViews>
  <sheetFormatPr defaultColWidth="11.421875" defaultRowHeight="12.75"/>
  <cols>
    <col min="1" max="1" width="8.28125" style="7" bestFit="1" customWidth="1"/>
    <col min="2" max="2" width="70.7109375" style="228" customWidth="1"/>
    <col min="3" max="3" width="70.7109375" style="7" customWidth="1"/>
    <col min="4" max="16384" width="11.421875" style="7" customWidth="1"/>
  </cols>
  <sheetData>
    <row r="1" spans="1:3" ht="15">
      <c r="A1" s="44" t="s">
        <v>529</v>
      </c>
      <c r="B1" s="293" t="s">
        <v>530</v>
      </c>
      <c r="C1" s="44" t="s">
        <v>531</v>
      </c>
    </row>
    <row r="2" spans="1:4" ht="15.75">
      <c r="A2" s="354">
        <v>1</v>
      </c>
      <c r="B2" s="407" t="s">
        <v>1018</v>
      </c>
      <c r="C2" s="271" t="s">
        <v>213</v>
      </c>
      <c r="D2" s="272" t="s">
        <v>566</v>
      </c>
    </row>
    <row r="3" spans="1:4" ht="26.25" thickBot="1">
      <c r="A3" s="354">
        <v>2</v>
      </c>
      <c r="B3" s="408" t="s">
        <v>1019</v>
      </c>
      <c r="C3" s="273" t="s">
        <v>216</v>
      </c>
      <c r="D3" s="272" t="s">
        <v>567</v>
      </c>
    </row>
    <row r="4" spans="1:4" ht="12.75">
      <c r="A4" s="354">
        <v>3</v>
      </c>
      <c r="B4" s="409" t="s">
        <v>1020</v>
      </c>
      <c r="C4" s="306" t="s">
        <v>508</v>
      </c>
      <c r="D4" s="272" t="s">
        <v>568</v>
      </c>
    </row>
    <row r="5" spans="1:4" ht="25.5">
      <c r="A5" s="354">
        <v>4</v>
      </c>
      <c r="B5" s="410" t="s">
        <v>1021</v>
      </c>
      <c r="C5" s="229" t="s">
        <v>505</v>
      </c>
      <c r="D5" s="272" t="s">
        <v>569</v>
      </c>
    </row>
    <row r="6" spans="1:4" ht="51">
      <c r="A6" s="354">
        <v>5</v>
      </c>
      <c r="B6" s="410" t="s">
        <v>1022</v>
      </c>
      <c r="C6" s="229" t="s">
        <v>506</v>
      </c>
      <c r="D6" s="272" t="s">
        <v>570</v>
      </c>
    </row>
    <row r="7" spans="1:4" ht="38.25">
      <c r="A7" s="354">
        <v>6</v>
      </c>
      <c r="B7" s="410" t="s">
        <v>1023</v>
      </c>
      <c r="C7" s="229" t="s">
        <v>507</v>
      </c>
      <c r="D7" s="272" t="s">
        <v>571</v>
      </c>
    </row>
    <row r="8" spans="1:4" ht="39" thickBot="1">
      <c r="A8" s="354">
        <v>7</v>
      </c>
      <c r="B8" s="411" t="s">
        <v>1024</v>
      </c>
      <c r="C8" s="230" t="s">
        <v>509</v>
      </c>
      <c r="D8" s="272" t="s">
        <v>572</v>
      </c>
    </row>
    <row r="9" spans="1:4" ht="13.5" thickBot="1">
      <c r="A9" s="354">
        <v>8</v>
      </c>
      <c r="B9" s="412" t="s">
        <v>1025</v>
      </c>
      <c r="C9" s="294" t="s">
        <v>211</v>
      </c>
      <c r="D9" s="272" t="s">
        <v>573</v>
      </c>
    </row>
    <row r="10" spans="1:4" ht="15">
      <c r="A10" s="354">
        <v>9</v>
      </c>
      <c r="B10" s="413" t="s">
        <v>1026</v>
      </c>
      <c r="C10" s="295" t="s">
        <v>200</v>
      </c>
      <c r="D10" s="272" t="s">
        <v>574</v>
      </c>
    </row>
    <row r="11" spans="1:4" ht="76.5">
      <c r="A11" s="354">
        <v>10</v>
      </c>
      <c r="B11" s="414" t="s">
        <v>1027</v>
      </c>
      <c r="C11" s="404" t="s">
        <v>525</v>
      </c>
      <c r="D11" s="272" t="s">
        <v>575</v>
      </c>
    </row>
    <row r="12" spans="1:4" ht="12.75">
      <c r="A12" s="354">
        <v>11</v>
      </c>
      <c r="B12" s="414" t="s">
        <v>1028</v>
      </c>
      <c r="C12" s="404" t="s">
        <v>497</v>
      </c>
      <c r="D12" s="272" t="s">
        <v>576</v>
      </c>
    </row>
    <row r="13" spans="1:4" ht="38.25">
      <c r="A13" s="354">
        <v>12</v>
      </c>
      <c r="B13" s="412" t="s">
        <v>1029</v>
      </c>
      <c r="C13" s="294" t="s">
        <v>224</v>
      </c>
      <c r="D13" s="272" t="s">
        <v>577</v>
      </c>
    </row>
    <row r="14" spans="1:4" ht="38.25">
      <c r="A14" s="354">
        <v>13</v>
      </c>
      <c r="B14" s="414" t="s">
        <v>1030</v>
      </c>
      <c r="C14" s="404" t="s">
        <v>526</v>
      </c>
      <c r="D14" s="272" t="s">
        <v>578</v>
      </c>
    </row>
    <row r="15" spans="1:4" ht="12.75">
      <c r="A15" s="354">
        <v>14</v>
      </c>
      <c r="B15" s="414" t="s">
        <v>1031</v>
      </c>
      <c r="C15" s="404" t="s">
        <v>499</v>
      </c>
      <c r="D15" s="272" t="s">
        <v>579</v>
      </c>
    </row>
    <row r="16" spans="1:4" ht="25.5">
      <c r="A16" s="354">
        <v>15</v>
      </c>
      <c r="B16" s="412" t="s">
        <v>1032</v>
      </c>
      <c r="C16" s="294" t="s">
        <v>326</v>
      </c>
      <c r="D16" s="272" t="s">
        <v>580</v>
      </c>
    </row>
    <row r="17" spans="1:4" ht="25.5">
      <c r="A17" s="354">
        <v>16</v>
      </c>
      <c r="B17" s="414" t="s">
        <v>1033</v>
      </c>
      <c r="C17" s="404" t="s">
        <v>498</v>
      </c>
      <c r="D17" s="272" t="s">
        <v>581</v>
      </c>
    </row>
    <row r="18" spans="1:4" ht="76.5">
      <c r="A18" s="354">
        <v>17</v>
      </c>
      <c r="B18" s="414" t="s">
        <v>1034</v>
      </c>
      <c r="C18" s="404" t="s">
        <v>504</v>
      </c>
      <c r="D18" s="272" t="s">
        <v>582</v>
      </c>
    </row>
    <row r="19" spans="1:4" ht="63.75">
      <c r="A19" s="354">
        <v>18</v>
      </c>
      <c r="B19" s="414" t="s">
        <v>1035</v>
      </c>
      <c r="C19" s="404" t="s">
        <v>201</v>
      </c>
      <c r="D19" s="272" t="s">
        <v>583</v>
      </c>
    </row>
    <row r="20" spans="1:4" ht="38.25">
      <c r="A20" s="354">
        <v>19</v>
      </c>
      <c r="B20" s="414" t="s">
        <v>1036</v>
      </c>
      <c r="C20" s="404" t="s">
        <v>500</v>
      </c>
      <c r="D20" s="272" t="s">
        <v>584</v>
      </c>
    </row>
    <row r="21" spans="1:4" ht="38.25">
      <c r="A21" s="354">
        <v>20</v>
      </c>
      <c r="B21" s="414" t="s">
        <v>1037</v>
      </c>
      <c r="C21" s="404" t="s">
        <v>501</v>
      </c>
      <c r="D21" s="272" t="s">
        <v>585</v>
      </c>
    </row>
    <row r="22" spans="1:4" ht="12.75">
      <c r="A22" s="354">
        <v>21</v>
      </c>
      <c r="B22" s="414" t="s">
        <v>1038</v>
      </c>
      <c r="C22" s="404" t="s">
        <v>502</v>
      </c>
      <c r="D22" s="272" t="s">
        <v>586</v>
      </c>
    </row>
    <row r="23" spans="1:4" ht="38.25">
      <c r="A23" s="354">
        <v>22</v>
      </c>
      <c r="B23" s="414" t="s">
        <v>1039</v>
      </c>
      <c r="C23" s="404" t="s">
        <v>503</v>
      </c>
      <c r="D23" s="272" t="s">
        <v>587</v>
      </c>
    </row>
    <row r="24" spans="1:4" ht="102">
      <c r="A24" s="354">
        <v>23</v>
      </c>
      <c r="B24" s="414" t="s">
        <v>1040</v>
      </c>
      <c r="C24" s="404" t="s">
        <v>226</v>
      </c>
      <c r="D24" s="272" t="s">
        <v>588</v>
      </c>
    </row>
    <row r="25" spans="1:4" ht="81">
      <c r="A25" s="354">
        <v>24</v>
      </c>
      <c r="B25" s="415" t="s">
        <v>1056</v>
      </c>
      <c r="C25" s="393" t="s">
        <v>1016</v>
      </c>
      <c r="D25" s="272" t="s">
        <v>589</v>
      </c>
    </row>
    <row r="26" spans="1:4" ht="63.75">
      <c r="A26" s="354">
        <v>25</v>
      </c>
      <c r="B26" s="414" t="s">
        <v>1041</v>
      </c>
      <c r="C26" s="404" t="s">
        <v>187</v>
      </c>
      <c r="D26" s="272" t="s">
        <v>590</v>
      </c>
    </row>
    <row r="27" spans="1:4" ht="38.25">
      <c r="A27" s="354">
        <v>26</v>
      </c>
      <c r="B27" s="414" t="s">
        <v>1042</v>
      </c>
      <c r="C27" s="404" t="s">
        <v>527</v>
      </c>
      <c r="D27" s="272" t="s">
        <v>591</v>
      </c>
    </row>
    <row r="28" spans="1:4" ht="25.5">
      <c r="A28" s="354">
        <v>27</v>
      </c>
      <c r="B28" s="414" t="s">
        <v>1043</v>
      </c>
      <c r="C28" s="404" t="s">
        <v>528</v>
      </c>
      <c r="D28" s="272" t="s">
        <v>592</v>
      </c>
    </row>
    <row r="29" spans="1:4" ht="12.75">
      <c r="A29" s="354">
        <v>28</v>
      </c>
      <c r="B29" s="412" t="s">
        <v>220</v>
      </c>
      <c r="C29" s="294" t="s">
        <v>220</v>
      </c>
      <c r="D29" s="272" t="s">
        <v>600</v>
      </c>
    </row>
    <row r="30" spans="1:4" ht="15">
      <c r="A30" s="354">
        <v>29</v>
      </c>
      <c r="B30" s="416" t="s">
        <v>1044</v>
      </c>
      <c r="C30" s="296" t="s">
        <v>202</v>
      </c>
      <c r="D30" s="272" t="s">
        <v>593</v>
      </c>
    </row>
    <row r="31" spans="1:4" ht="13.5" thickBot="1">
      <c r="A31" s="354">
        <v>30</v>
      </c>
      <c r="B31" s="408" t="s">
        <v>1045</v>
      </c>
      <c r="C31" s="297" t="s">
        <v>203</v>
      </c>
      <c r="D31" s="272" t="s">
        <v>594</v>
      </c>
    </row>
    <row r="32" spans="1:4" ht="12.75">
      <c r="A32" s="354">
        <v>31</v>
      </c>
      <c r="B32" s="417" t="s">
        <v>1046</v>
      </c>
      <c r="C32" s="405" t="s">
        <v>221</v>
      </c>
      <c r="D32" s="272" t="s">
        <v>595</v>
      </c>
    </row>
    <row r="33" spans="1:4" ht="12.75">
      <c r="A33" s="354">
        <v>32</v>
      </c>
      <c r="B33" s="412" t="s">
        <v>1047</v>
      </c>
      <c r="C33" s="294" t="s">
        <v>222</v>
      </c>
      <c r="D33" s="272" t="s">
        <v>596</v>
      </c>
    </row>
    <row r="34" spans="1:4" ht="12.75">
      <c r="A34" s="354">
        <v>33</v>
      </c>
      <c r="B34" s="414" t="s">
        <v>1048</v>
      </c>
      <c r="C34" s="404" t="s">
        <v>204</v>
      </c>
      <c r="D34" s="272" t="s">
        <v>597</v>
      </c>
    </row>
    <row r="35" spans="1:4" ht="12.75">
      <c r="A35" s="354">
        <v>34</v>
      </c>
      <c r="B35" s="412" t="s">
        <v>205</v>
      </c>
      <c r="C35" s="294" t="s">
        <v>205</v>
      </c>
      <c r="D35" s="272" t="s">
        <v>598</v>
      </c>
    </row>
    <row r="36" spans="1:4" ht="26.25" thickBot="1">
      <c r="A36" s="354">
        <v>35</v>
      </c>
      <c r="B36" s="418" t="s">
        <v>1049</v>
      </c>
      <c r="C36" s="406" t="s">
        <v>219</v>
      </c>
      <c r="D36" s="272" t="s">
        <v>599</v>
      </c>
    </row>
    <row r="37" spans="1:4" ht="13.5" thickBot="1">
      <c r="A37" s="354">
        <v>36</v>
      </c>
      <c r="B37" s="408" t="s">
        <v>1050</v>
      </c>
      <c r="C37" s="297" t="s">
        <v>217</v>
      </c>
      <c r="D37" s="272" t="s">
        <v>601</v>
      </c>
    </row>
    <row r="38" spans="1:4" ht="16.5">
      <c r="A38" s="354">
        <v>37</v>
      </c>
      <c r="B38" s="419" t="s">
        <v>1051</v>
      </c>
      <c r="C38" s="257" t="s">
        <v>206</v>
      </c>
      <c r="D38" s="272" t="s">
        <v>602</v>
      </c>
    </row>
    <row r="39" spans="1:4" ht="13.5" thickBot="1">
      <c r="A39" s="354">
        <v>38</v>
      </c>
      <c r="B39" s="408" t="s">
        <v>1052</v>
      </c>
      <c r="C39" s="297" t="s">
        <v>218</v>
      </c>
      <c r="D39" s="272" t="s">
        <v>603</v>
      </c>
    </row>
    <row r="40" spans="1:4" ht="50.25" thickBot="1">
      <c r="A40" s="354">
        <v>39</v>
      </c>
      <c r="B40" s="420" t="s">
        <v>1057</v>
      </c>
      <c r="C40" s="307" t="s">
        <v>207</v>
      </c>
      <c r="D40" s="272" t="s">
        <v>604</v>
      </c>
    </row>
    <row r="41" spans="1:4" ht="13.5" thickBot="1">
      <c r="A41" s="354">
        <v>40</v>
      </c>
      <c r="B41" s="408" t="s">
        <v>1053</v>
      </c>
      <c r="C41" s="297" t="s">
        <v>209</v>
      </c>
      <c r="D41" s="272" t="s">
        <v>870</v>
      </c>
    </row>
    <row r="42" spans="1:4" ht="13.5" thickBot="1">
      <c r="A42" s="354">
        <v>41</v>
      </c>
      <c r="B42" s="421" t="s">
        <v>1054</v>
      </c>
      <c r="C42" s="308" t="s">
        <v>524</v>
      </c>
      <c r="D42" s="272" t="s">
        <v>605</v>
      </c>
    </row>
    <row r="43" spans="1:4" ht="13.5" thickBot="1">
      <c r="A43" s="354">
        <v>42</v>
      </c>
      <c r="B43" s="422" t="s">
        <v>1055</v>
      </c>
      <c r="C43" s="309" t="s">
        <v>523</v>
      </c>
      <c r="D43" s="272" t="s">
        <v>606</v>
      </c>
    </row>
    <row r="44" spans="1:4" ht="15.75">
      <c r="A44" s="354">
        <v>43</v>
      </c>
      <c r="B44" s="416" t="s">
        <v>1058</v>
      </c>
      <c r="C44" s="298" t="s">
        <v>208</v>
      </c>
      <c r="D44" s="272" t="s">
        <v>607</v>
      </c>
    </row>
    <row r="45" spans="1:4" ht="25.5">
      <c r="A45" s="354">
        <v>44</v>
      </c>
      <c r="B45" s="423" t="s">
        <v>1059</v>
      </c>
      <c r="C45" s="214" t="s">
        <v>158</v>
      </c>
      <c r="D45" s="272" t="s">
        <v>608</v>
      </c>
    </row>
    <row r="46" spans="1:4" ht="13.5" thickBot="1">
      <c r="A46" s="354">
        <v>45</v>
      </c>
      <c r="B46" s="412" t="s">
        <v>1060</v>
      </c>
      <c r="C46" s="294" t="s">
        <v>324</v>
      </c>
      <c r="D46" s="272" t="s">
        <v>609</v>
      </c>
    </row>
    <row r="47" spans="1:4" ht="26.25" thickBot="1">
      <c r="A47" s="354">
        <v>46</v>
      </c>
      <c r="B47" s="424" t="s">
        <v>1061</v>
      </c>
      <c r="C47" s="310" t="s">
        <v>227</v>
      </c>
      <c r="D47" s="272" t="s">
        <v>611</v>
      </c>
    </row>
    <row r="48" spans="1:4" ht="12.75">
      <c r="A48" s="354">
        <v>47</v>
      </c>
      <c r="B48" s="412" t="s">
        <v>1062</v>
      </c>
      <c r="C48" s="294" t="s">
        <v>325</v>
      </c>
      <c r="D48" s="272" t="s">
        <v>610</v>
      </c>
    </row>
    <row r="49" spans="1:4" ht="13.5" thickBot="1">
      <c r="A49" s="354">
        <v>48</v>
      </c>
      <c r="B49" s="412" t="s">
        <v>1063</v>
      </c>
      <c r="C49" s="294" t="s">
        <v>35</v>
      </c>
      <c r="D49" s="272" t="s">
        <v>612</v>
      </c>
    </row>
    <row r="50" spans="1:4" ht="39" thickBot="1">
      <c r="A50" s="354">
        <v>49</v>
      </c>
      <c r="B50" s="424" t="s">
        <v>1064</v>
      </c>
      <c r="C50" s="311" t="s">
        <v>137</v>
      </c>
      <c r="D50" s="272" t="s">
        <v>613</v>
      </c>
    </row>
    <row r="51" spans="1:4" ht="13.5" thickBot="1">
      <c r="A51" s="354">
        <v>50</v>
      </c>
      <c r="B51" s="412" t="s">
        <v>1065</v>
      </c>
      <c r="C51" s="294" t="s">
        <v>36</v>
      </c>
      <c r="D51" s="272" t="s">
        <v>614</v>
      </c>
    </row>
    <row r="52" spans="1:4" ht="51.75" thickBot="1">
      <c r="A52" s="354">
        <v>51</v>
      </c>
      <c r="B52" s="424" t="s">
        <v>1066</v>
      </c>
      <c r="C52" s="311" t="s">
        <v>242</v>
      </c>
      <c r="D52" s="272" t="s">
        <v>615</v>
      </c>
    </row>
    <row r="53" spans="1:4" ht="13.5" thickBot="1">
      <c r="A53" s="354">
        <v>52</v>
      </c>
      <c r="B53" s="412" t="s">
        <v>1067</v>
      </c>
      <c r="C53" s="294" t="s">
        <v>212</v>
      </c>
      <c r="D53" s="272" t="s">
        <v>616</v>
      </c>
    </row>
    <row r="54" spans="1:4" ht="115.5" thickBot="1">
      <c r="A54" s="354">
        <v>53</v>
      </c>
      <c r="B54" s="424" t="s">
        <v>1068</v>
      </c>
      <c r="C54" s="312" t="s">
        <v>24</v>
      </c>
      <c r="D54" s="272" t="s">
        <v>617</v>
      </c>
    </row>
    <row r="55" spans="1:4" ht="13.5" thickBot="1">
      <c r="A55" s="354">
        <v>54</v>
      </c>
      <c r="B55" s="408" t="s">
        <v>1069</v>
      </c>
      <c r="C55" s="297" t="s">
        <v>210</v>
      </c>
      <c r="D55" s="272" t="s">
        <v>618</v>
      </c>
    </row>
    <row r="56" spans="1:4" ht="77.25" thickBot="1">
      <c r="A56" s="354">
        <v>55</v>
      </c>
      <c r="B56" s="424" t="s">
        <v>1070</v>
      </c>
      <c r="C56" s="313" t="s">
        <v>94</v>
      </c>
      <c r="D56" s="272" t="s">
        <v>619</v>
      </c>
    </row>
    <row r="57" spans="1:4" ht="26.25" thickBot="1">
      <c r="A57" s="354">
        <v>56</v>
      </c>
      <c r="B57" s="425" t="s">
        <v>1071</v>
      </c>
      <c r="C57" s="314" t="s">
        <v>313</v>
      </c>
      <c r="D57" s="272" t="s">
        <v>620</v>
      </c>
    </row>
    <row r="58" spans="1:4" ht="51.75" thickBot="1">
      <c r="A58" s="354">
        <v>57</v>
      </c>
      <c r="B58" s="425" t="s">
        <v>1072</v>
      </c>
      <c r="C58" s="224" t="s">
        <v>99</v>
      </c>
      <c r="D58" s="272" t="s">
        <v>621</v>
      </c>
    </row>
    <row r="59" spans="1:4" ht="76.5">
      <c r="A59" s="354">
        <v>58</v>
      </c>
      <c r="B59" s="423" t="s">
        <v>1073</v>
      </c>
      <c r="C59" s="315" t="s">
        <v>538</v>
      </c>
      <c r="D59" s="272" t="s">
        <v>622</v>
      </c>
    </row>
    <row r="60" spans="1:4" ht="64.5" thickBot="1">
      <c r="A60" s="354">
        <v>59</v>
      </c>
      <c r="B60" s="426" t="s">
        <v>1074</v>
      </c>
      <c r="C60" s="316" t="s">
        <v>539</v>
      </c>
      <c r="D60" s="272" t="s">
        <v>623</v>
      </c>
    </row>
    <row r="61" spans="1:4" ht="51">
      <c r="A61" s="354">
        <v>60</v>
      </c>
      <c r="B61" s="427" t="s">
        <v>1075</v>
      </c>
      <c r="C61" s="317" t="s">
        <v>540</v>
      </c>
      <c r="D61" s="272" t="s">
        <v>624</v>
      </c>
    </row>
    <row r="62" spans="1:4" ht="51.75" thickBot="1">
      <c r="A62" s="354">
        <v>61</v>
      </c>
      <c r="B62" s="428" t="s">
        <v>1076</v>
      </c>
      <c r="C62" s="318" t="s">
        <v>541</v>
      </c>
      <c r="D62" s="272" t="s">
        <v>625</v>
      </c>
    </row>
    <row r="63" spans="1:4" ht="12.75">
      <c r="A63" s="354">
        <v>62</v>
      </c>
      <c r="B63" s="429" t="s">
        <v>1077</v>
      </c>
      <c r="C63" s="274" t="s">
        <v>272</v>
      </c>
      <c r="D63" s="272" t="s">
        <v>887</v>
      </c>
    </row>
    <row r="64" spans="1:4" ht="25.5">
      <c r="A64" s="354">
        <v>63</v>
      </c>
      <c r="B64" s="423" t="s">
        <v>1078</v>
      </c>
      <c r="C64" s="69" t="s">
        <v>12</v>
      </c>
      <c r="D64" s="272" t="s">
        <v>680</v>
      </c>
    </row>
    <row r="65" spans="1:4" ht="63.75">
      <c r="A65" s="354">
        <v>64</v>
      </c>
      <c r="B65" s="430" t="s">
        <v>1079</v>
      </c>
      <c r="C65" s="275" t="s">
        <v>273</v>
      </c>
      <c r="D65" s="272" t="s">
        <v>681</v>
      </c>
    </row>
    <row r="66" spans="1:4" ht="13.5" thickBot="1">
      <c r="A66" s="354">
        <v>65</v>
      </c>
      <c r="B66" s="423" t="s">
        <v>1080</v>
      </c>
      <c r="C66" s="69" t="s">
        <v>91</v>
      </c>
      <c r="D66" s="272" t="s">
        <v>811</v>
      </c>
    </row>
    <row r="67" spans="1:4" ht="13.5" thickBot="1">
      <c r="A67" s="354">
        <v>66</v>
      </c>
      <c r="B67" s="431" t="s">
        <v>1081</v>
      </c>
      <c r="C67" s="319" t="s">
        <v>13</v>
      </c>
      <c r="D67" s="272" t="s">
        <v>682</v>
      </c>
    </row>
    <row r="68" spans="1:4" ht="13.5" thickBot="1">
      <c r="A68" s="354">
        <v>67</v>
      </c>
      <c r="B68" s="425" t="s">
        <v>1082</v>
      </c>
      <c r="C68" s="313" t="s">
        <v>118</v>
      </c>
      <c r="D68" s="272" t="s">
        <v>626</v>
      </c>
    </row>
    <row r="69" spans="1:4" ht="13.5" thickBot="1">
      <c r="A69" s="354">
        <v>68</v>
      </c>
      <c r="B69" s="432" t="s">
        <v>1083</v>
      </c>
      <c r="C69" s="231" t="s">
        <v>234</v>
      </c>
      <c r="D69" s="272" t="s">
        <v>684</v>
      </c>
    </row>
    <row r="70" spans="1:4" ht="13.5" thickBot="1">
      <c r="A70" s="354">
        <v>69</v>
      </c>
      <c r="B70" s="424" t="s">
        <v>1084</v>
      </c>
      <c r="C70" s="314" t="s">
        <v>142</v>
      </c>
      <c r="D70" s="272" t="s">
        <v>627</v>
      </c>
    </row>
    <row r="71" spans="1:4" ht="13.5" thickBot="1">
      <c r="A71" s="354">
        <v>70</v>
      </c>
      <c r="B71" s="425" t="s">
        <v>1085</v>
      </c>
      <c r="C71" s="314" t="s">
        <v>14</v>
      </c>
      <c r="D71" s="272" t="s">
        <v>628</v>
      </c>
    </row>
    <row r="72" spans="1:4" ht="13.5" thickBot="1">
      <c r="A72" s="354">
        <v>71</v>
      </c>
      <c r="B72" s="425" t="s">
        <v>1086</v>
      </c>
      <c r="C72" s="314" t="s">
        <v>278</v>
      </c>
      <c r="D72" s="272" t="s">
        <v>686</v>
      </c>
    </row>
    <row r="73" spans="1:4" ht="13.5" thickBot="1">
      <c r="A73" s="354">
        <v>72</v>
      </c>
      <c r="B73" s="425" t="s">
        <v>1087</v>
      </c>
      <c r="C73" s="314" t="s">
        <v>47</v>
      </c>
      <c r="D73" s="272" t="s">
        <v>629</v>
      </c>
    </row>
    <row r="74" spans="1:4" ht="13.5" thickBot="1">
      <c r="A74" s="354">
        <v>73</v>
      </c>
      <c r="B74" s="425" t="s">
        <v>1088</v>
      </c>
      <c r="C74" s="314" t="s">
        <v>279</v>
      </c>
      <c r="D74" s="272" t="s">
        <v>688</v>
      </c>
    </row>
    <row r="75" spans="1:4" ht="13.5" thickBot="1">
      <c r="A75" s="354">
        <v>74</v>
      </c>
      <c r="B75" s="425" t="s">
        <v>1089</v>
      </c>
      <c r="C75" s="327" t="s">
        <v>160</v>
      </c>
      <c r="D75" s="272" t="s">
        <v>689</v>
      </c>
    </row>
    <row r="76" spans="1:4" ht="26.25" thickBot="1">
      <c r="A76" s="354">
        <v>75</v>
      </c>
      <c r="B76" s="432" t="s">
        <v>1090</v>
      </c>
      <c r="C76" s="394" t="s">
        <v>996</v>
      </c>
      <c r="D76" s="272" t="s">
        <v>690</v>
      </c>
    </row>
    <row r="77" spans="1:4" ht="13.5" thickBot="1">
      <c r="A77" s="354">
        <v>76</v>
      </c>
      <c r="B77" s="424" t="s">
        <v>1091</v>
      </c>
      <c r="C77" s="314" t="s">
        <v>48</v>
      </c>
      <c r="D77" s="272" t="s">
        <v>630</v>
      </c>
    </row>
    <row r="78" spans="1:4" ht="13.5" thickBot="1">
      <c r="A78" s="354">
        <v>77</v>
      </c>
      <c r="B78" s="425" t="s">
        <v>1092</v>
      </c>
      <c r="C78" s="314" t="s">
        <v>119</v>
      </c>
      <c r="D78" s="272" t="s">
        <v>631</v>
      </c>
    </row>
    <row r="79" spans="1:4" ht="16.5" thickBot="1">
      <c r="A79" s="354">
        <v>78</v>
      </c>
      <c r="B79" s="430" t="s">
        <v>1093</v>
      </c>
      <c r="C79" s="395" t="s">
        <v>997</v>
      </c>
      <c r="D79" s="272" t="s">
        <v>632</v>
      </c>
    </row>
    <row r="80" spans="1:4" ht="13.5" thickBot="1">
      <c r="A80" s="354">
        <v>79</v>
      </c>
      <c r="B80" s="424" t="s">
        <v>1094</v>
      </c>
      <c r="C80" s="224" t="s">
        <v>49</v>
      </c>
      <c r="D80" s="272" t="s">
        <v>694</v>
      </c>
    </row>
    <row r="81" spans="1:4" ht="13.5" thickBot="1">
      <c r="A81" s="354">
        <v>80</v>
      </c>
      <c r="B81" s="426" t="s">
        <v>1095</v>
      </c>
      <c r="C81" s="319" t="s">
        <v>45</v>
      </c>
      <c r="D81" s="272" t="s">
        <v>696</v>
      </c>
    </row>
    <row r="82" spans="1:4" ht="13.5" thickBot="1">
      <c r="A82" s="354">
        <v>81</v>
      </c>
      <c r="B82" s="425" t="s">
        <v>1096</v>
      </c>
      <c r="C82" s="313" t="s">
        <v>50</v>
      </c>
      <c r="D82" s="272" t="s">
        <v>697</v>
      </c>
    </row>
    <row r="83" spans="1:4" ht="13.5" thickBot="1">
      <c r="A83" s="354">
        <v>82</v>
      </c>
      <c r="B83" s="425" t="s">
        <v>1097</v>
      </c>
      <c r="C83" s="314" t="s">
        <v>162</v>
      </c>
      <c r="D83" s="272" t="s">
        <v>698</v>
      </c>
    </row>
    <row r="84" spans="1:4" ht="39" thickBot="1">
      <c r="A84" s="354">
        <v>83</v>
      </c>
      <c r="B84" s="432" t="s">
        <v>1098</v>
      </c>
      <c r="C84" s="394" t="s">
        <v>0</v>
      </c>
      <c r="D84" s="272" t="s">
        <v>633</v>
      </c>
    </row>
    <row r="85" spans="1:4" ht="13.5" thickBot="1">
      <c r="A85" s="354">
        <v>84</v>
      </c>
      <c r="B85" s="424" t="s">
        <v>1099</v>
      </c>
      <c r="C85" s="314" t="s">
        <v>143</v>
      </c>
      <c r="D85" s="272" t="s">
        <v>701</v>
      </c>
    </row>
    <row r="86" spans="1:4" ht="39" thickBot="1">
      <c r="A86" s="354">
        <v>85</v>
      </c>
      <c r="B86" s="432" t="s">
        <v>1100</v>
      </c>
      <c r="C86" s="394" t="s">
        <v>228</v>
      </c>
      <c r="D86" s="272" t="s">
        <v>634</v>
      </c>
    </row>
    <row r="87" spans="1:4" ht="15" thickBot="1">
      <c r="A87" s="354">
        <v>86</v>
      </c>
      <c r="B87" s="424" t="s">
        <v>1101</v>
      </c>
      <c r="C87" s="314" t="s">
        <v>15</v>
      </c>
      <c r="D87" s="272" t="s">
        <v>635</v>
      </c>
    </row>
    <row r="88" spans="1:4" ht="13.5" thickBot="1">
      <c r="A88" s="354">
        <v>87</v>
      </c>
      <c r="B88" s="432" t="s">
        <v>1102</v>
      </c>
      <c r="C88" s="203" t="s">
        <v>39</v>
      </c>
      <c r="D88" s="272" t="s">
        <v>705</v>
      </c>
    </row>
    <row r="89" spans="1:4" ht="15" thickBot="1">
      <c r="A89" s="354">
        <v>88</v>
      </c>
      <c r="B89" s="424" t="s">
        <v>1103</v>
      </c>
      <c r="C89" s="314" t="s">
        <v>16</v>
      </c>
      <c r="D89" s="272" t="s">
        <v>636</v>
      </c>
    </row>
    <row r="90" spans="1:4" ht="15" thickBot="1">
      <c r="A90" s="354">
        <v>89</v>
      </c>
      <c r="B90" s="425" t="s">
        <v>1104</v>
      </c>
      <c r="C90" s="314" t="s">
        <v>17</v>
      </c>
      <c r="D90" s="272" t="s">
        <v>637</v>
      </c>
    </row>
    <row r="91" spans="1:4" ht="26.25" thickBot="1">
      <c r="A91" s="354">
        <v>90</v>
      </c>
      <c r="B91" s="432" t="s">
        <v>1105</v>
      </c>
      <c r="C91" s="231" t="s">
        <v>956</v>
      </c>
      <c r="D91" s="272" t="s">
        <v>638</v>
      </c>
    </row>
    <row r="92" spans="1:4" ht="13.5" thickBot="1">
      <c r="A92" s="354">
        <v>91</v>
      </c>
      <c r="B92" s="424" t="s">
        <v>1106</v>
      </c>
      <c r="C92" s="314" t="s">
        <v>95</v>
      </c>
      <c r="D92" s="272" t="s">
        <v>639</v>
      </c>
    </row>
    <row r="93" spans="1:4" ht="51.75" thickBot="1">
      <c r="A93" s="354">
        <v>92</v>
      </c>
      <c r="B93" s="432" t="s">
        <v>1107</v>
      </c>
      <c r="C93" s="231" t="s">
        <v>252</v>
      </c>
      <c r="D93" s="272" t="s">
        <v>640</v>
      </c>
    </row>
    <row r="94" spans="1:4" ht="13.5" thickBot="1">
      <c r="A94" s="354">
        <v>93</v>
      </c>
      <c r="B94" s="424" t="s">
        <v>1108</v>
      </c>
      <c r="C94" s="314" t="s">
        <v>96</v>
      </c>
      <c r="D94" s="272" t="s">
        <v>641</v>
      </c>
    </row>
    <row r="95" spans="1:4" ht="51.75" thickBot="1">
      <c r="A95" s="354">
        <v>94</v>
      </c>
      <c r="B95" s="432" t="s">
        <v>1109</v>
      </c>
      <c r="C95" s="394" t="s">
        <v>229</v>
      </c>
      <c r="D95" s="272" t="s">
        <v>642</v>
      </c>
    </row>
    <row r="96" spans="1:4" ht="13.5" thickBot="1">
      <c r="A96" s="354">
        <v>95</v>
      </c>
      <c r="B96" s="424" t="s">
        <v>1110</v>
      </c>
      <c r="C96" s="314" t="s">
        <v>105</v>
      </c>
      <c r="D96" s="272" t="s">
        <v>706</v>
      </c>
    </row>
    <row r="97" spans="1:4" ht="39" thickBot="1">
      <c r="A97" s="354">
        <v>96</v>
      </c>
      <c r="B97" s="432" t="s">
        <v>1111</v>
      </c>
      <c r="C97" s="394" t="s">
        <v>955</v>
      </c>
      <c r="D97" s="272" t="s">
        <v>643</v>
      </c>
    </row>
    <row r="98" spans="1:4" ht="13.5" thickBot="1">
      <c r="A98" s="354">
        <v>97</v>
      </c>
      <c r="B98" s="424" t="s">
        <v>1112</v>
      </c>
      <c r="C98" s="314" t="s">
        <v>51</v>
      </c>
      <c r="D98" s="272" t="s">
        <v>708</v>
      </c>
    </row>
    <row r="99" spans="1:4" ht="26.25" thickBot="1">
      <c r="A99" s="354">
        <v>98</v>
      </c>
      <c r="B99" s="432" t="s">
        <v>1113</v>
      </c>
      <c r="C99" s="394" t="s">
        <v>157</v>
      </c>
      <c r="D99" s="272" t="s">
        <v>644</v>
      </c>
    </row>
    <row r="100" spans="1:4" ht="13.5" thickBot="1">
      <c r="A100" s="354">
        <v>99</v>
      </c>
      <c r="B100" s="424" t="s">
        <v>1114</v>
      </c>
      <c r="C100" s="224" t="s">
        <v>18</v>
      </c>
      <c r="D100" s="272" t="s">
        <v>645</v>
      </c>
    </row>
    <row r="101" spans="1:4" ht="51.75" thickBot="1">
      <c r="A101" s="354">
        <v>100</v>
      </c>
      <c r="B101" s="432" t="s">
        <v>1115</v>
      </c>
      <c r="C101" s="276" t="s">
        <v>957</v>
      </c>
      <c r="D101" s="272" t="s">
        <v>711</v>
      </c>
    </row>
    <row r="102" spans="1:4" ht="13.5" thickBot="1">
      <c r="A102" s="354">
        <v>101</v>
      </c>
      <c r="B102" s="433" t="s">
        <v>1116</v>
      </c>
      <c r="C102" s="315" t="s">
        <v>46</v>
      </c>
      <c r="D102" s="272" t="s">
        <v>712</v>
      </c>
    </row>
    <row r="103" spans="1:4" ht="13.5" thickBot="1">
      <c r="A103" s="354">
        <v>102</v>
      </c>
      <c r="B103" s="424" t="s">
        <v>1117</v>
      </c>
      <c r="C103" s="313" t="s">
        <v>19</v>
      </c>
      <c r="D103" s="272" t="s">
        <v>646</v>
      </c>
    </row>
    <row r="104" spans="1:4" ht="51.75" thickBot="1">
      <c r="A104" s="354">
        <v>103</v>
      </c>
      <c r="B104" s="432" t="s">
        <v>1118</v>
      </c>
      <c r="C104" s="394" t="s">
        <v>995</v>
      </c>
      <c r="D104" s="272" t="s">
        <v>647</v>
      </c>
    </row>
    <row r="105" spans="1:4" ht="13.5" thickBot="1">
      <c r="A105" s="354">
        <v>104</v>
      </c>
      <c r="B105" s="424" t="s">
        <v>1119</v>
      </c>
      <c r="C105" s="314" t="s">
        <v>144</v>
      </c>
      <c r="D105" s="272" t="s">
        <v>715</v>
      </c>
    </row>
    <row r="106" spans="1:4" ht="13.5" thickBot="1">
      <c r="A106" s="354">
        <v>105</v>
      </c>
      <c r="B106" s="430" t="s">
        <v>1120</v>
      </c>
      <c r="C106" s="395" t="s">
        <v>998</v>
      </c>
      <c r="D106" s="272" t="s">
        <v>648</v>
      </c>
    </row>
    <row r="107" spans="1:4" ht="13.5" thickBot="1">
      <c r="A107" s="354">
        <v>106</v>
      </c>
      <c r="B107" s="424" t="s">
        <v>1121</v>
      </c>
      <c r="C107" s="314" t="s">
        <v>145</v>
      </c>
      <c r="D107" s="272" t="s">
        <v>649</v>
      </c>
    </row>
    <row r="108" spans="1:4" ht="26.25" thickBot="1">
      <c r="A108" s="354">
        <v>107</v>
      </c>
      <c r="B108" s="425" t="s">
        <v>1122</v>
      </c>
      <c r="C108" s="314" t="s">
        <v>175</v>
      </c>
      <c r="D108" s="272" t="s">
        <v>650</v>
      </c>
    </row>
    <row r="109" spans="1:4" ht="26.25" thickBot="1">
      <c r="A109" s="354">
        <v>108</v>
      </c>
      <c r="B109" s="432" t="s">
        <v>1123</v>
      </c>
      <c r="C109" s="231" t="s">
        <v>159</v>
      </c>
      <c r="D109" s="272" t="s">
        <v>719</v>
      </c>
    </row>
    <row r="110" spans="1:4" ht="13.5" thickBot="1">
      <c r="A110" s="354">
        <v>109</v>
      </c>
      <c r="B110" s="424" t="s">
        <v>1124</v>
      </c>
      <c r="C110" s="314" t="s">
        <v>1</v>
      </c>
      <c r="D110" s="272" t="s">
        <v>651</v>
      </c>
    </row>
    <row r="111" spans="1:4" ht="13.5" thickBot="1">
      <c r="A111" s="354">
        <v>110</v>
      </c>
      <c r="B111" s="430" t="s">
        <v>1125</v>
      </c>
      <c r="C111" s="395" t="s">
        <v>999</v>
      </c>
      <c r="D111" s="272" t="s">
        <v>652</v>
      </c>
    </row>
    <row r="112" spans="1:4" ht="26.25" thickBot="1">
      <c r="A112" s="354">
        <v>111</v>
      </c>
      <c r="B112" s="424" t="s">
        <v>1126</v>
      </c>
      <c r="C112" s="224" t="s">
        <v>163</v>
      </c>
      <c r="D112" s="272" t="s">
        <v>653</v>
      </c>
    </row>
    <row r="113" spans="1:4" ht="26.25" thickBot="1">
      <c r="A113" s="354">
        <v>112</v>
      </c>
      <c r="B113" s="430" t="s">
        <v>1127</v>
      </c>
      <c r="C113" s="395" t="s">
        <v>1000</v>
      </c>
      <c r="D113" s="272" t="s">
        <v>654</v>
      </c>
    </row>
    <row r="114" spans="1:4" ht="13.5" thickBot="1">
      <c r="A114" s="354">
        <v>113</v>
      </c>
      <c r="B114" s="431" t="s">
        <v>1128</v>
      </c>
      <c r="C114" s="319" t="s">
        <v>141</v>
      </c>
      <c r="D114" s="272" t="s">
        <v>722</v>
      </c>
    </row>
    <row r="115" spans="1:4" ht="38.25">
      <c r="A115" s="354">
        <v>114</v>
      </c>
      <c r="B115" s="432" t="s">
        <v>1129</v>
      </c>
      <c r="C115" s="394" t="s">
        <v>225</v>
      </c>
      <c r="D115" s="272" t="s">
        <v>655</v>
      </c>
    </row>
    <row r="116" spans="1:4" ht="13.5" thickBot="1">
      <c r="A116" s="354">
        <v>115</v>
      </c>
      <c r="B116" s="425" t="s">
        <v>1130</v>
      </c>
      <c r="C116" s="320" t="s">
        <v>97</v>
      </c>
      <c r="D116" s="272" t="s">
        <v>724</v>
      </c>
    </row>
    <row r="117" spans="1:4" ht="13.5" thickBot="1">
      <c r="A117" s="354">
        <v>116</v>
      </c>
      <c r="B117" s="434" t="s">
        <v>1131</v>
      </c>
      <c r="C117" s="321" t="s">
        <v>2</v>
      </c>
      <c r="D117" s="272" t="s">
        <v>762</v>
      </c>
    </row>
    <row r="118" spans="1:4" ht="13.5" thickBot="1">
      <c r="A118" s="354">
        <v>117</v>
      </c>
      <c r="B118" s="432" t="s">
        <v>1132</v>
      </c>
      <c r="C118" s="394" t="s">
        <v>994</v>
      </c>
      <c r="D118" s="272" t="s">
        <v>748</v>
      </c>
    </row>
    <row r="119" spans="1:4" ht="13.5" thickBot="1">
      <c r="A119" s="354">
        <v>118</v>
      </c>
      <c r="B119" s="424" t="s">
        <v>1133</v>
      </c>
      <c r="C119" s="314" t="s">
        <v>52</v>
      </c>
      <c r="D119" s="272" t="s">
        <v>656</v>
      </c>
    </row>
    <row r="120" spans="1:4" ht="13.5" thickBot="1">
      <c r="A120" s="354">
        <v>119</v>
      </c>
      <c r="B120" s="425" t="s">
        <v>1134</v>
      </c>
      <c r="C120" s="314" t="s">
        <v>255</v>
      </c>
      <c r="D120" s="272" t="s">
        <v>725</v>
      </c>
    </row>
    <row r="121" spans="1:4" ht="39" thickBot="1">
      <c r="A121" s="354">
        <v>120</v>
      </c>
      <c r="B121" s="432" t="s">
        <v>1135</v>
      </c>
      <c r="C121" s="394" t="s">
        <v>993</v>
      </c>
      <c r="D121" s="272" t="s">
        <v>657</v>
      </c>
    </row>
    <row r="122" spans="1:4" ht="13.5" thickBot="1">
      <c r="A122" s="354">
        <v>121</v>
      </c>
      <c r="B122" s="431" t="s">
        <v>1136</v>
      </c>
      <c r="C122" s="322" t="s">
        <v>130</v>
      </c>
      <c r="D122" s="272" t="s">
        <v>729</v>
      </c>
    </row>
    <row r="123" spans="1:4" ht="26.25" thickBot="1">
      <c r="A123" s="354">
        <v>122</v>
      </c>
      <c r="B123" s="425" t="s">
        <v>1137</v>
      </c>
      <c r="C123" s="314" t="s">
        <v>146</v>
      </c>
      <c r="D123" s="272" t="s">
        <v>730</v>
      </c>
    </row>
    <row r="124" spans="1:4" ht="26.25" thickBot="1">
      <c r="A124" s="354">
        <v>123</v>
      </c>
      <c r="B124" s="432" t="s">
        <v>1138</v>
      </c>
      <c r="C124" s="394" t="s">
        <v>992</v>
      </c>
      <c r="D124" s="272" t="s">
        <v>731</v>
      </c>
    </row>
    <row r="125" spans="1:4" ht="13.5" thickBot="1">
      <c r="A125" s="354">
        <v>124</v>
      </c>
      <c r="B125" s="435" t="s">
        <v>1139</v>
      </c>
      <c r="C125" s="323" t="s">
        <v>250</v>
      </c>
      <c r="D125" s="272" t="s">
        <v>732</v>
      </c>
    </row>
    <row r="126" spans="1:4" ht="26.25" thickBot="1">
      <c r="A126" s="354">
        <v>125</v>
      </c>
      <c r="B126" s="436" t="s">
        <v>1140</v>
      </c>
      <c r="C126" s="324" t="s">
        <v>148</v>
      </c>
      <c r="D126" s="272" t="s">
        <v>733</v>
      </c>
    </row>
    <row r="127" spans="1:4" ht="39" thickBot="1">
      <c r="A127" s="354">
        <v>126</v>
      </c>
      <c r="B127" s="437" t="s">
        <v>1141</v>
      </c>
      <c r="C127" s="324" t="s">
        <v>149</v>
      </c>
      <c r="D127" s="272" t="s">
        <v>734</v>
      </c>
    </row>
    <row r="128" spans="1:4" ht="12.75">
      <c r="A128" s="354">
        <v>127</v>
      </c>
      <c r="B128" s="437" t="s">
        <v>1142</v>
      </c>
      <c r="C128" s="324" t="s">
        <v>147</v>
      </c>
      <c r="D128" s="272" t="s">
        <v>658</v>
      </c>
    </row>
    <row r="129" spans="1:4" ht="13.5" thickBot="1">
      <c r="A129" s="354">
        <v>128</v>
      </c>
      <c r="B129" s="432" t="s">
        <v>1143</v>
      </c>
      <c r="C129" s="394" t="s">
        <v>319</v>
      </c>
      <c r="D129" s="272" t="s">
        <v>659</v>
      </c>
    </row>
    <row r="130" spans="1:4" ht="13.5" thickBot="1">
      <c r="A130" s="354">
        <v>129</v>
      </c>
      <c r="B130" s="437" t="s">
        <v>1144</v>
      </c>
      <c r="C130" s="324" t="s">
        <v>150</v>
      </c>
      <c r="D130" s="272" t="s">
        <v>742</v>
      </c>
    </row>
    <row r="131" spans="1:4" ht="13.5" thickBot="1">
      <c r="A131" s="354">
        <v>130</v>
      </c>
      <c r="B131" s="437" t="s">
        <v>1145</v>
      </c>
      <c r="C131" s="324" t="s">
        <v>151</v>
      </c>
      <c r="D131" s="272" t="s">
        <v>660</v>
      </c>
    </row>
    <row r="132" spans="1:4" ht="12.75">
      <c r="A132" s="354">
        <v>131</v>
      </c>
      <c r="B132" s="437" t="s">
        <v>1146</v>
      </c>
      <c r="C132" s="324" t="s">
        <v>152</v>
      </c>
      <c r="D132" s="272" t="s">
        <v>743</v>
      </c>
    </row>
    <row r="133" spans="1:4" ht="26.25" thickBot="1">
      <c r="A133" s="354">
        <v>132</v>
      </c>
      <c r="B133" s="432" t="s">
        <v>1147</v>
      </c>
      <c r="C133" s="394" t="s">
        <v>161</v>
      </c>
      <c r="D133" s="272" t="s">
        <v>661</v>
      </c>
    </row>
    <row r="134" spans="1:4" ht="12.75">
      <c r="A134" s="354">
        <v>133</v>
      </c>
      <c r="B134" s="437" t="s">
        <v>1148</v>
      </c>
      <c r="C134" s="324" t="s">
        <v>153</v>
      </c>
      <c r="D134" s="272" t="s">
        <v>745</v>
      </c>
    </row>
    <row r="135" spans="1:4" ht="13.5" thickBot="1">
      <c r="A135" s="354">
        <v>134</v>
      </c>
      <c r="B135" s="432" t="s">
        <v>1149</v>
      </c>
      <c r="C135" s="394" t="s">
        <v>320</v>
      </c>
      <c r="D135" s="272" t="s">
        <v>662</v>
      </c>
    </row>
    <row r="136" spans="1:4" ht="13.5" thickBot="1">
      <c r="A136" s="354">
        <v>135</v>
      </c>
      <c r="B136" s="424" t="s">
        <v>1150</v>
      </c>
      <c r="C136" s="314" t="s">
        <v>256</v>
      </c>
      <c r="D136" s="272" t="s">
        <v>747</v>
      </c>
    </row>
    <row r="137" spans="1:4" ht="13.5" thickBot="1">
      <c r="A137" s="354">
        <v>136</v>
      </c>
      <c r="B137" s="425" t="s">
        <v>1151</v>
      </c>
      <c r="C137" s="314" t="s">
        <v>257</v>
      </c>
      <c r="D137" s="272" t="s">
        <v>749</v>
      </c>
    </row>
    <row r="138" spans="1:4" ht="26.25" thickBot="1">
      <c r="A138" s="354">
        <v>137</v>
      </c>
      <c r="B138" s="425" t="s">
        <v>1152</v>
      </c>
      <c r="C138" s="224" t="s">
        <v>154</v>
      </c>
      <c r="D138" s="272" t="s">
        <v>663</v>
      </c>
    </row>
    <row r="139" spans="1:4" ht="64.5" thickBot="1">
      <c r="A139" s="354">
        <v>138</v>
      </c>
      <c r="B139" s="432" t="s">
        <v>1153</v>
      </c>
      <c r="C139" s="394" t="s">
        <v>991</v>
      </c>
      <c r="D139" s="272" t="s">
        <v>664</v>
      </c>
    </row>
    <row r="140" spans="1:4" ht="13.5" thickBot="1">
      <c r="A140" s="354">
        <v>139</v>
      </c>
      <c r="B140" s="431" t="s">
        <v>1154</v>
      </c>
      <c r="C140" s="325" t="s">
        <v>184</v>
      </c>
      <c r="D140" s="272" t="s">
        <v>753</v>
      </c>
    </row>
    <row r="141" spans="1:4" ht="13.5" thickBot="1">
      <c r="A141" s="354">
        <v>140</v>
      </c>
      <c r="B141" s="425" t="s">
        <v>1155</v>
      </c>
      <c r="C141" s="326" t="s">
        <v>20</v>
      </c>
      <c r="D141" s="272" t="s">
        <v>754</v>
      </c>
    </row>
    <row r="142" spans="1:4" ht="51.75" thickBot="1">
      <c r="A142" s="354">
        <v>141</v>
      </c>
      <c r="B142" s="432" t="s">
        <v>1156</v>
      </c>
      <c r="C142" s="394" t="s">
        <v>958</v>
      </c>
      <c r="D142" s="272" t="s">
        <v>755</v>
      </c>
    </row>
    <row r="143" spans="1:4" ht="13.5" thickBot="1">
      <c r="A143" s="354">
        <v>142</v>
      </c>
      <c r="B143" s="424" t="s">
        <v>1157</v>
      </c>
      <c r="C143" s="327" t="s">
        <v>53</v>
      </c>
      <c r="D143" s="272" t="s">
        <v>756</v>
      </c>
    </row>
    <row r="144" spans="1:4" ht="13.5" thickBot="1">
      <c r="A144" s="354">
        <v>143</v>
      </c>
      <c r="B144" s="425" t="s">
        <v>1158</v>
      </c>
      <c r="C144" s="327" t="s">
        <v>54</v>
      </c>
      <c r="D144" s="272" t="s">
        <v>757</v>
      </c>
    </row>
    <row r="145" spans="1:4" ht="13.5" thickBot="1">
      <c r="A145" s="354">
        <v>144</v>
      </c>
      <c r="B145" s="432" t="s">
        <v>1159</v>
      </c>
      <c r="C145" s="394" t="s">
        <v>990</v>
      </c>
      <c r="D145" s="272" t="s">
        <v>763</v>
      </c>
    </row>
    <row r="146" spans="1:4" ht="13.5" thickBot="1">
      <c r="A146" s="354">
        <v>145</v>
      </c>
      <c r="B146" s="424" t="s">
        <v>1160</v>
      </c>
      <c r="C146" s="327" t="s">
        <v>155</v>
      </c>
      <c r="D146" s="272" t="s">
        <v>758</v>
      </c>
    </row>
    <row r="147" spans="1:4" ht="51.75" thickBot="1">
      <c r="A147" s="354">
        <v>146</v>
      </c>
      <c r="B147" s="432" t="s">
        <v>1161</v>
      </c>
      <c r="C147" s="394" t="s">
        <v>251</v>
      </c>
      <c r="D147" s="272" t="s">
        <v>759</v>
      </c>
    </row>
    <row r="148" spans="1:4" ht="13.5" thickBot="1">
      <c r="A148" s="354">
        <v>147</v>
      </c>
      <c r="B148" s="424" t="s">
        <v>1162</v>
      </c>
      <c r="C148" s="327" t="s">
        <v>55</v>
      </c>
      <c r="D148" s="272" t="s">
        <v>760</v>
      </c>
    </row>
    <row r="149" spans="1:4" ht="13.5" thickBot="1">
      <c r="A149" s="354">
        <v>148</v>
      </c>
      <c r="B149" s="425" t="s">
        <v>1163</v>
      </c>
      <c r="C149" s="327" t="s">
        <v>106</v>
      </c>
      <c r="D149" s="272" t="s">
        <v>761</v>
      </c>
    </row>
    <row r="150" spans="1:4" ht="13.5" thickBot="1">
      <c r="A150" s="354">
        <v>149</v>
      </c>
      <c r="B150" s="425" t="s">
        <v>1164</v>
      </c>
      <c r="C150" s="328" t="s">
        <v>21</v>
      </c>
      <c r="D150" s="272" t="s">
        <v>764</v>
      </c>
    </row>
    <row r="151" spans="1:4" ht="26.25" thickBot="1">
      <c r="A151" s="354">
        <v>150</v>
      </c>
      <c r="B151" s="432" t="s">
        <v>1165</v>
      </c>
      <c r="C151" s="394" t="s">
        <v>311</v>
      </c>
      <c r="D151" s="272" t="s">
        <v>766</v>
      </c>
    </row>
    <row r="152" spans="1:4" ht="12.75">
      <c r="A152" s="354">
        <v>151</v>
      </c>
      <c r="B152" s="433" t="s">
        <v>1166</v>
      </c>
      <c r="C152" s="329" t="s">
        <v>265</v>
      </c>
      <c r="D152" s="272" t="s">
        <v>767</v>
      </c>
    </row>
    <row r="153" spans="1:4" ht="13.5" thickBot="1">
      <c r="A153" s="354">
        <v>152</v>
      </c>
      <c r="B153" s="438" t="s">
        <v>1167</v>
      </c>
      <c r="C153" s="277" t="s">
        <v>476</v>
      </c>
      <c r="D153" s="272" t="s">
        <v>665</v>
      </c>
    </row>
    <row r="154" spans="1:4" ht="13.5" thickBot="1">
      <c r="A154" s="354">
        <v>153</v>
      </c>
      <c r="B154" s="437" t="s">
        <v>1168</v>
      </c>
      <c r="C154" s="330" t="s">
        <v>22</v>
      </c>
      <c r="D154" s="272" t="s">
        <v>769</v>
      </c>
    </row>
    <row r="155" spans="1:4" ht="51">
      <c r="A155" s="354">
        <v>154</v>
      </c>
      <c r="B155" s="439" t="s">
        <v>1169</v>
      </c>
      <c r="C155" s="331" t="s">
        <v>25</v>
      </c>
      <c r="D155" s="272" t="s">
        <v>666</v>
      </c>
    </row>
    <row r="156" spans="1:4" ht="63.75">
      <c r="A156" s="354">
        <v>155</v>
      </c>
      <c r="B156" s="432" t="s">
        <v>1384</v>
      </c>
      <c r="C156" s="394" t="s">
        <v>1001</v>
      </c>
      <c r="D156" s="272" t="s">
        <v>667</v>
      </c>
    </row>
    <row r="157" spans="1:4" ht="39" thickBot="1">
      <c r="A157" s="354">
        <v>156</v>
      </c>
      <c r="B157" s="432" t="s">
        <v>1170</v>
      </c>
      <c r="C157" s="394" t="s">
        <v>480</v>
      </c>
      <c r="D157" s="272" t="s">
        <v>668</v>
      </c>
    </row>
    <row r="158" spans="1:4" ht="13.5" thickBot="1">
      <c r="A158" s="354">
        <v>157</v>
      </c>
      <c r="B158" s="437" t="s">
        <v>1171</v>
      </c>
      <c r="C158" s="324" t="s">
        <v>92</v>
      </c>
      <c r="D158" s="272" t="s">
        <v>772</v>
      </c>
    </row>
    <row r="159" spans="1:4" ht="51">
      <c r="A159" s="354">
        <v>158</v>
      </c>
      <c r="B159" s="440" t="s">
        <v>1172</v>
      </c>
      <c r="C159" s="332" t="s">
        <v>277</v>
      </c>
      <c r="D159" s="272" t="s">
        <v>669</v>
      </c>
    </row>
    <row r="160" spans="1:4" ht="76.5">
      <c r="A160" s="354">
        <v>159</v>
      </c>
      <c r="B160" s="441" t="s">
        <v>1173</v>
      </c>
      <c r="C160" s="394" t="s">
        <v>481</v>
      </c>
      <c r="D160" s="272" t="s">
        <v>670</v>
      </c>
    </row>
    <row r="161" spans="1:4" ht="38.25">
      <c r="A161" s="354">
        <v>160</v>
      </c>
      <c r="B161" s="432" t="s">
        <v>1174</v>
      </c>
      <c r="C161" s="231" t="s">
        <v>482</v>
      </c>
      <c r="D161" s="272" t="s">
        <v>775</v>
      </c>
    </row>
    <row r="162" spans="1:4" ht="12.75">
      <c r="A162" s="354">
        <v>161</v>
      </c>
      <c r="B162" s="442" t="s">
        <v>1175</v>
      </c>
      <c r="C162" s="333" t="s">
        <v>93</v>
      </c>
      <c r="D162" s="272" t="s">
        <v>776</v>
      </c>
    </row>
    <row r="163" spans="1:4" ht="102">
      <c r="A163" s="354">
        <v>162</v>
      </c>
      <c r="B163" s="432" t="s">
        <v>1176</v>
      </c>
      <c r="C163" s="394" t="s">
        <v>989</v>
      </c>
      <c r="D163" s="272" t="s">
        <v>671</v>
      </c>
    </row>
    <row r="164" spans="1:4" ht="39" thickBot="1">
      <c r="A164" s="354">
        <v>163</v>
      </c>
      <c r="B164" s="432" t="s">
        <v>1177</v>
      </c>
      <c r="C164" s="394" t="s">
        <v>483</v>
      </c>
      <c r="D164" s="272" t="s">
        <v>778</v>
      </c>
    </row>
    <row r="165" spans="1:4" ht="13.5" thickBot="1">
      <c r="A165" s="354">
        <v>164</v>
      </c>
      <c r="B165" s="437" t="s">
        <v>1178</v>
      </c>
      <c r="C165" s="324" t="s">
        <v>98</v>
      </c>
      <c r="D165" s="272" t="s">
        <v>779</v>
      </c>
    </row>
    <row r="166" spans="1:4" ht="51">
      <c r="A166" s="354">
        <v>165</v>
      </c>
      <c r="B166" s="440" t="s">
        <v>1179</v>
      </c>
      <c r="C166" s="332" t="s">
        <v>23</v>
      </c>
      <c r="D166" s="272" t="s">
        <v>672</v>
      </c>
    </row>
    <row r="167" spans="1:4" ht="90" thickBot="1">
      <c r="A167" s="354">
        <v>166</v>
      </c>
      <c r="B167" s="432" t="s">
        <v>1180</v>
      </c>
      <c r="C167" s="394" t="s">
        <v>1002</v>
      </c>
      <c r="D167" s="272" t="s">
        <v>673</v>
      </c>
    </row>
    <row r="168" spans="1:4" ht="13.5" thickBot="1">
      <c r="A168" s="354">
        <v>167</v>
      </c>
      <c r="B168" s="439" t="s">
        <v>1181</v>
      </c>
      <c r="C168" s="334" t="s">
        <v>493</v>
      </c>
      <c r="D168" s="272" t="s">
        <v>674</v>
      </c>
    </row>
    <row r="169" spans="1:4" ht="13.5" thickBot="1">
      <c r="A169" s="354">
        <v>168</v>
      </c>
      <c r="B169" s="439" t="s">
        <v>1182</v>
      </c>
      <c r="C169" s="334" t="s">
        <v>489</v>
      </c>
      <c r="D169" s="272" t="s">
        <v>783</v>
      </c>
    </row>
    <row r="170" spans="1:4" ht="13.5" thickBot="1">
      <c r="A170" s="354">
        <v>169</v>
      </c>
      <c r="B170" s="439" t="s">
        <v>1183</v>
      </c>
      <c r="C170" s="334" t="s">
        <v>490</v>
      </c>
      <c r="D170" s="272" t="s">
        <v>784</v>
      </c>
    </row>
    <row r="171" spans="1:4" ht="25.5">
      <c r="A171" s="354">
        <v>170</v>
      </c>
      <c r="B171" s="439" t="s">
        <v>1184</v>
      </c>
      <c r="C171" s="334" t="s">
        <v>491</v>
      </c>
      <c r="D171" s="272" t="s">
        <v>785</v>
      </c>
    </row>
    <row r="172" spans="1:4" ht="26.25" thickBot="1">
      <c r="A172" s="354">
        <v>171</v>
      </c>
      <c r="B172" s="432" t="s">
        <v>1185</v>
      </c>
      <c r="C172" s="394" t="s">
        <v>988</v>
      </c>
      <c r="D172" s="272" t="s">
        <v>786</v>
      </c>
    </row>
    <row r="173" spans="1:4" ht="13.5" thickBot="1">
      <c r="A173" s="354">
        <v>172</v>
      </c>
      <c r="B173" s="435" t="s">
        <v>1186</v>
      </c>
      <c r="C173" s="335" t="s">
        <v>492</v>
      </c>
      <c r="D173" s="272" t="s">
        <v>787</v>
      </c>
    </row>
    <row r="174" spans="1:4" ht="13.5" thickBot="1">
      <c r="A174" s="354">
        <v>173</v>
      </c>
      <c r="B174" s="426" t="s">
        <v>1187</v>
      </c>
      <c r="C174" s="325" t="s">
        <v>107</v>
      </c>
      <c r="D174" s="272" t="s">
        <v>788</v>
      </c>
    </row>
    <row r="175" spans="1:4" ht="13.5" thickBot="1">
      <c r="A175" s="354">
        <v>174</v>
      </c>
      <c r="B175" s="425" t="s">
        <v>1188</v>
      </c>
      <c r="C175" s="313" t="s">
        <v>266</v>
      </c>
      <c r="D175" s="272" t="s">
        <v>789</v>
      </c>
    </row>
    <row r="176" spans="1:4" ht="13.5" thickBot="1">
      <c r="A176" s="354">
        <v>175</v>
      </c>
      <c r="B176" s="430" t="s">
        <v>1189</v>
      </c>
      <c r="C176" s="395" t="s">
        <v>1003</v>
      </c>
      <c r="D176" s="272" t="s">
        <v>794</v>
      </c>
    </row>
    <row r="177" spans="1:4" ht="13.5" thickBot="1">
      <c r="A177" s="354">
        <v>176</v>
      </c>
      <c r="B177" s="424" t="s">
        <v>1190</v>
      </c>
      <c r="C177" s="314" t="s">
        <v>268</v>
      </c>
      <c r="D177" s="272" t="s">
        <v>790</v>
      </c>
    </row>
    <row r="178" spans="1:4" ht="13.5" thickBot="1">
      <c r="A178" s="354">
        <v>177</v>
      </c>
      <c r="B178" s="425" t="s">
        <v>1191</v>
      </c>
      <c r="C178" s="314" t="s">
        <v>269</v>
      </c>
      <c r="D178" s="272" t="s">
        <v>791</v>
      </c>
    </row>
    <row r="179" spans="1:4" ht="13.5" thickBot="1">
      <c r="A179" s="354">
        <v>178</v>
      </c>
      <c r="B179" s="425" t="s">
        <v>1192</v>
      </c>
      <c r="C179" s="314" t="s">
        <v>267</v>
      </c>
      <c r="D179" s="272" t="s">
        <v>792</v>
      </c>
    </row>
    <row r="180" spans="1:4" ht="13.5" thickBot="1">
      <c r="A180" s="354">
        <v>179</v>
      </c>
      <c r="B180" s="425" t="s">
        <v>1193</v>
      </c>
      <c r="C180" s="224" t="s">
        <v>270</v>
      </c>
      <c r="D180" s="272" t="s">
        <v>793</v>
      </c>
    </row>
    <row r="181" spans="1:4" ht="13.5" thickBot="1">
      <c r="A181" s="354">
        <v>180</v>
      </c>
      <c r="B181" s="425" t="s">
        <v>1194</v>
      </c>
      <c r="C181" s="313" t="s">
        <v>164</v>
      </c>
      <c r="D181" s="272" t="s">
        <v>795</v>
      </c>
    </row>
    <row r="182" spans="1:4" ht="13.5" thickBot="1">
      <c r="A182" s="354">
        <v>181</v>
      </c>
      <c r="B182" s="432" t="s">
        <v>1195</v>
      </c>
      <c r="C182" s="394" t="s">
        <v>959</v>
      </c>
      <c r="D182" s="272" t="s">
        <v>796</v>
      </c>
    </row>
    <row r="183" spans="1:4" ht="13.5" thickBot="1">
      <c r="A183" s="354">
        <v>182</v>
      </c>
      <c r="B183" s="424" t="s">
        <v>1196</v>
      </c>
      <c r="C183" s="314" t="s">
        <v>165</v>
      </c>
      <c r="D183" s="272" t="s">
        <v>675</v>
      </c>
    </row>
    <row r="184" spans="1:4" ht="77.25" thickBot="1">
      <c r="A184" s="354">
        <v>183</v>
      </c>
      <c r="B184" s="432" t="s">
        <v>1197</v>
      </c>
      <c r="C184" s="394" t="s">
        <v>167</v>
      </c>
      <c r="D184" s="272" t="s">
        <v>798</v>
      </c>
    </row>
    <row r="185" spans="1:4" ht="13.5" thickBot="1">
      <c r="A185" s="354">
        <v>184</v>
      </c>
      <c r="B185" s="424" t="s">
        <v>1198</v>
      </c>
      <c r="C185" s="224" t="s">
        <v>166</v>
      </c>
      <c r="D185" s="272" t="s">
        <v>676</v>
      </c>
    </row>
    <row r="186" spans="1:4" ht="26.25" thickBot="1">
      <c r="A186" s="354">
        <v>185</v>
      </c>
      <c r="B186" s="432" t="s">
        <v>1199</v>
      </c>
      <c r="C186" s="394" t="s">
        <v>44</v>
      </c>
      <c r="D186" s="272" t="s">
        <v>800</v>
      </c>
    </row>
    <row r="187" spans="1:4" ht="13.5" thickBot="1">
      <c r="A187" s="354">
        <v>186</v>
      </c>
      <c r="B187" s="424" t="s">
        <v>1200</v>
      </c>
      <c r="C187" s="313" t="s">
        <v>156</v>
      </c>
      <c r="D187" s="272" t="s">
        <v>801</v>
      </c>
    </row>
    <row r="188" spans="1:4" ht="13.5" thickBot="1">
      <c r="A188" s="354">
        <v>187</v>
      </c>
      <c r="B188" s="432" t="s">
        <v>1201</v>
      </c>
      <c r="C188" s="394" t="s">
        <v>987</v>
      </c>
      <c r="D188" s="272" t="s">
        <v>802</v>
      </c>
    </row>
    <row r="189" spans="1:4" ht="13.5" thickBot="1">
      <c r="A189" s="354">
        <v>188</v>
      </c>
      <c r="B189" s="424" t="s">
        <v>1202</v>
      </c>
      <c r="C189" s="314" t="s">
        <v>171</v>
      </c>
      <c r="D189" s="272" t="s">
        <v>677</v>
      </c>
    </row>
    <row r="190" spans="1:4" ht="13.5" thickBot="1">
      <c r="A190" s="354">
        <v>189</v>
      </c>
      <c r="B190" s="432" t="s">
        <v>1203</v>
      </c>
      <c r="C190" s="394" t="s">
        <v>986</v>
      </c>
      <c r="D190" s="272" t="s">
        <v>804</v>
      </c>
    </row>
    <row r="191" spans="1:4" ht="13.5" thickBot="1">
      <c r="A191" s="354">
        <v>190</v>
      </c>
      <c r="B191" s="424" t="s">
        <v>1204</v>
      </c>
      <c r="C191" s="314" t="s">
        <v>170</v>
      </c>
      <c r="D191" s="272" t="s">
        <v>805</v>
      </c>
    </row>
    <row r="192" spans="1:4" ht="13.5" thickBot="1">
      <c r="A192" s="354">
        <v>191</v>
      </c>
      <c r="B192" s="425" t="s">
        <v>1205</v>
      </c>
      <c r="C192" s="314" t="s">
        <v>963</v>
      </c>
      <c r="D192" s="272" t="s">
        <v>678</v>
      </c>
    </row>
    <row r="193" spans="1:4" ht="26.25" thickBot="1">
      <c r="A193" s="354">
        <v>192</v>
      </c>
      <c r="B193" s="425" t="s">
        <v>1206</v>
      </c>
      <c r="C193" s="314" t="s">
        <v>314</v>
      </c>
      <c r="D193" s="272" t="s">
        <v>807</v>
      </c>
    </row>
    <row r="194" spans="1:4" ht="39" thickBot="1">
      <c r="A194" s="354">
        <v>193</v>
      </c>
      <c r="B194" s="432" t="s">
        <v>1207</v>
      </c>
      <c r="C194" s="394" t="s">
        <v>985</v>
      </c>
      <c r="D194" s="272" t="s">
        <v>679</v>
      </c>
    </row>
    <row r="195" spans="1:4" ht="13.5" thickBot="1">
      <c r="A195" s="354">
        <v>194</v>
      </c>
      <c r="B195" s="424" t="s">
        <v>1208</v>
      </c>
      <c r="C195" s="224" t="s">
        <v>169</v>
      </c>
      <c r="D195" s="272" t="s">
        <v>809</v>
      </c>
    </row>
    <row r="196" spans="1:4" ht="13.5" thickBot="1">
      <c r="A196" s="354">
        <v>195</v>
      </c>
      <c r="B196" s="432" t="s">
        <v>1209</v>
      </c>
      <c r="C196" s="394" t="s">
        <v>168</v>
      </c>
      <c r="D196" s="272" t="s">
        <v>810</v>
      </c>
    </row>
    <row r="197" spans="1:4" ht="13.5" thickBot="1">
      <c r="A197" s="354">
        <v>196</v>
      </c>
      <c r="B197" s="424" t="s">
        <v>1210</v>
      </c>
      <c r="C197" s="313" t="s">
        <v>120</v>
      </c>
      <c r="D197" s="272" t="s">
        <v>683</v>
      </c>
    </row>
    <row r="198" spans="1:4" ht="13.5" thickBot="1">
      <c r="A198" s="354">
        <v>197</v>
      </c>
      <c r="B198" s="425" t="s">
        <v>1211</v>
      </c>
      <c r="C198" s="314" t="s">
        <v>5</v>
      </c>
      <c r="D198" s="272" t="s">
        <v>685</v>
      </c>
    </row>
    <row r="199" spans="1:4" ht="13.5" thickBot="1">
      <c r="A199" s="354">
        <v>198</v>
      </c>
      <c r="B199" s="425" t="s">
        <v>1212</v>
      </c>
      <c r="C199" s="314" t="s">
        <v>172</v>
      </c>
      <c r="D199" s="272" t="s">
        <v>687</v>
      </c>
    </row>
    <row r="200" spans="1:4" ht="13.5" thickBot="1">
      <c r="A200" s="354">
        <v>199</v>
      </c>
      <c r="B200" s="425" t="s">
        <v>1213</v>
      </c>
      <c r="C200" s="314" t="s">
        <v>173</v>
      </c>
      <c r="D200" s="272" t="s">
        <v>691</v>
      </c>
    </row>
    <row r="201" spans="1:4" ht="13.5" thickBot="1">
      <c r="A201" s="354">
        <v>200</v>
      </c>
      <c r="B201" s="425" t="s">
        <v>1214</v>
      </c>
      <c r="C201" s="314" t="s">
        <v>174</v>
      </c>
      <c r="D201" s="272" t="s">
        <v>692</v>
      </c>
    </row>
    <row r="202" spans="1:4" ht="13.5" thickBot="1">
      <c r="A202" s="354">
        <v>201</v>
      </c>
      <c r="B202" s="425" t="s">
        <v>1215</v>
      </c>
      <c r="C202" s="314" t="s">
        <v>125</v>
      </c>
      <c r="D202" s="272" t="s">
        <v>693</v>
      </c>
    </row>
    <row r="203" spans="1:4" ht="13.5" thickBot="1">
      <c r="A203" s="354">
        <v>202</v>
      </c>
      <c r="B203" s="443" t="s">
        <v>1216</v>
      </c>
      <c r="C203" s="336" t="s">
        <v>121</v>
      </c>
      <c r="D203" s="272" t="s">
        <v>695</v>
      </c>
    </row>
    <row r="204" spans="1:4" ht="39" thickBot="1">
      <c r="A204" s="354">
        <v>203</v>
      </c>
      <c r="B204" s="432" t="s">
        <v>1217</v>
      </c>
      <c r="C204" s="396" t="s">
        <v>321</v>
      </c>
      <c r="D204" s="272" t="s">
        <v>699</v>
      </c>
    </row>
    <row r="205" spans="1:4" ht="13.5" thickBot="1">
      <c r="A205" s="354">
        <v>204</v>
      </c>
      <c r="B205" s="424" t="s">
        <v>1218</v>
      </c>
      <c r="C205" s="314" t="s">
        <v>127</v>
      </c>
      <c r="D205" s="272" t="s">
        <v>700</v>
      </c>
    </row>
    <row r="206" spans="1:4" ht="39" thickBot="1">
      <c r="A206" s="354">
        <v>205</v>
      </c>
      <c r="B206" s="432" t="s">
        <v>1100</v>
      </c>
      <c r="C206" s="394" t="s">
        <v>228</v>
      </c>
      <c r="D206" s="272" t="s">
        <v>702</v>
      </c>
    </row>
    <row r="207" spans="1:4" ht="15" thickBot="1">
      <c r="A207" s="354">
        <v>206</v>
      </c>
      <c r="B207" s="424" t="s">
        <v>1104</v>
      </c>
      <c r="C207" s="314" t="s">
        <v>3</v>
      </c>
      <c r="D207" s="272" t="s">
        <v>703</v>
      </c>
    </row>
    <row r="208" spans="1:4" ht="15" thickBot="1">
      <c r="A208" s="354">
        <v>207</v>
      </c>
      <c r="B208" s="425" t="s">
        <v>1219</v>
      </c>
      <c r="C208" s="314" t="s">
        <v>4</v>
      </c>
      <c r="D208" s="272" t="s">
        <v>704</v>
      </c>
    </row>
    <row r="209" spans="1:4" ht="25.5">
      <c r="A209" s="354">
        <v>208</v>
      </c>
      <c r="B209" s="432" t="s">
        <v>1220</v>
      </c>
      <c r="C209" s="396" t="s">
        <v>960</v>
      </c>
      <c r="D209" s="272" t="s">
        <v>707</v>
      </c>
    </row>
    <row r="210" spans="1:4" ht="26.25" thickBot="1">
      <c r="A210" s="354">
        <v>209</v>
      </c>
      <c r="B210" s="432" t="s">
        <v>1221</v>
      </c>
      <c r="C210" s="396" t="s">
        <v>322</v>
      </c>
      <c r="D210" s="272" t="s">
        <v>709</v>
      </c>
    </row>
    <row r="211" spans="1:4" ht="13.5" thickBot="1">
      <c r="A211" s="354">
        <v>210</v>
      </c>
      <c r="B211" s="424" t="s">
        <v>1222</v>
      </c>
      <c r="C211" s="224" t="s">
        <v>315</v>
      </c>
      <c r="D211" s="272" t="s">
        <v>710</v>
      </c>
    </row>
    <row r="212" spans="1:4" ht="13.5" thickBot="1">
      <c r="A212" s="354">
        <v>211</v>
      </c>
      <c r="B212" s="425" t="s">
        <v>1223</v>
      </c>
      <c r="C212" s="313" t="s">
        <v>6</v>
      </c>
      <c r="D212" s="272" t="s">
        <v>713</v>
      </c>
    </row>
    <row r="213" spans="1:4" ht="38.25">
      <c r="A213" s="354">
        <v>212</v>
      </c>
      <c r="B213" s="432" t="s">
        <v>1224</v>
      </c>
      <c r="C213" s="394" t="s">
        <v>984</v>
      </c>
      <c r="D213" s="272" t="s">
        <v>714</v>
      </c>
    </row>
    <row r="214" spans="1:4" ht="13.5" thickBot="1">
      <c r="A214" s="354">
        <v>213</v>
      </c>
      <c r="B214" s="432" t="s">
        <v>1225</v>
      </c>
      <c r="C214" s="394" t="s">
        <v>1004</v>
      </c>
      <c r="D214" s="272" t="s">
        <v>717</v>
      </c>
    </row>
    <row r="215" spans="1:4" ht="13.5" thickBot="1">
      <c r="A215" s="354">
        <v>214</v>
      </c>
      <c r="B215" s="424" t="s">
        <v>1121</v>
      </c>
      <c r="C215" s="314" t="s">
        <v>176</v>
      </c>
      <c r="D215" s="272" t="s">
        <v>716</v>
      </c>
    </row>
    <row r="216" spans="1:4" ht="26.25" thickBot="1">
      <c r="A216" s="354">
        <v>215</v>
      </c>
      <c r="B216" s="425" t="s">
        <v>1226</v>
      </c>
      <c r="C216" s="314" t="s">
        <v>177</v>
      </c>
      <c r="D216" s="272" t="s">
        <v>718</v>
      </c>
    </row>
    <row r="217" spans="1:4" ht="13.5" thickBot="1">
      <c r="A217" s="354">
        <v>216</v>
      </c>
      <c r="B217" s="425" t="s">
        <v>1227</v>
      </c>
      <c r="C217" s="224" t="s">
        <v>178</v>
      </c>
      <c r="D217" s="272" t="s">
        <v>720</v>
      </c>
    </row>
    <row r="218" spans="1:4" ht="12.75">
      <c r="A218" s="354">
        <v>217</v>
      </c>
      <c r="B218" s="430" t="s">
        <v>1228</v>
      </c>
      <c r="C218" s="395" t="s">
        <v>1005</v>
      </c>
      <c r="D218" s="272" t="s">
        <v>721</v>
      </c>
    </row>
    <row r="219" spans="1:4" ht="39" thickBot="1">
      <c r="A219" s="354">
        <v>218</v>
      </c>
      <c r="B219" s="432" t="s">
        <v>1229</v>
      </c>
      <c r="C219" s="396" t="s">
        <v>961</v>
      </c>
      <c r="D219" s="272" t="s">
        <v>723</v>
      </c>
    </row>
    <row r="220" spans="1:4" ht="25.5">
      <c r="A220" s="354">
        <v>219</v>
      </c>
      <c r="B220" s="437" t="s">
        <v>1230</v>
      </c>
      <c r="C220" s="324" t="s">
        <v>126</v>
      </c>
      <c r="D220" s="272" t="s">
        <v>726</v>
      </c>
    </row>
    <row r="221" spans="1:4" ht="51">
      <c r="A221" s="354">
        <v>220</v>
      </c>
      <c r="B221" s="432" t="s">
        <v>1231</v>
      </c>
      <c r="C221" s="394" t="s">
        <v>1006</v>
      </c>
      <c r="D221" s="272" t="s">
        <v>727</v>
      </c>
    </row>
    <row r="222" spans="1:4" ht="13.5" thickBot="1">
      <c r="A222" s="354">
        <v>221</v>
      </c>
      <c r="B222" s="432" t="s">
        <v>1232</v>
      </c>
      <c r="C222" s="397" t="s">
        <v>9</v>
      </c>
      <c r="D222" s="272" t="s">
        <v>728</v>
      </c>
    </row>
    <row r="223" spans="1:4" ht="12.75">
      <c r="A223" s="354">
        <v>222</v>
      </c>
      <c r="B223" s="437" t="s">
        <v>1233</v>
      </c>
      <c r="C223" s="324" t="s">
        <v>179</v>
      </c>
      <c r="D223" s="272" t="s">
        <v>735</v>
      </c>
    </row>
    <row r="224" spans="1:4" ht="13.5" thickBot="1">
      <c r="A224" s="354">
        <v>223</v>
      </c>
      <c r="B224" s="432" t="s">
        <v>1143</v>
      </c>
      <c r="C224" s="396" t="s">
        <v>318</v>
      </c>
      <c r="D224" s="272" t="s">
        <v>736</v>
      </c>
    </row>
    <row r="225" spans="1:4" ht="26.25" thickBot="1">
      <c r="A225" s="354">
        <v>224</v>
      </c>
      <c r="B225" s="424" t="s">
        <v>1234</v>
      </c>
      <c r="C225" s="314" t="s">
        <v>180</v>
      </c>
      <c r="D225" s="272" t="s">
        <v>737</v>
      </c>
    </row>
    <row r="226" spans="1:4" ht="13.5" thickBot="1">
      <c r="A226" s="354">
        <v>225</v>
      </c>
      <c r="B226" s="432" t="s">
        <v>1235</v>
      </c>
      <c r="C226" s="278" t="s">
        <v>7</v>
      </c>
      <c r="D226" s="272" t="s">
        <v>738</v>
      </c>
    </row>
    <row r="227" spans="1:4" ht="26.25" thickBot="1">
      <c r="A227" s="354">
        <v>226</v>
      </c>
      <c r="B227" s="424" t="s">
        <v>1236</v>
      </c>
      <c r="C227" s="314" t="s">
        <v>181</v>
      </c>
      <c r="D227" s="272" t="s">
        <v>739</v>
      </c>
    </row>
    <row r="228" spans="1:4" ht="13.5" thickBot="1">
      <c r="A228" s="354">
        <v>227</v>
      </c>
      <c r="B228" s="432" t="s">
        <v>1237</v>
      </c>
      <c r="C228" s="396" t="s">
        <v>8</v>
      </c>
      <c r="D228" s="272" t="s">
        <v>741</v>
      </c>
    </row>
    <row r="229" spans="1:4" ht="26.25" thickBot="1">
      <c r="A229" s="354">
        <v>228</v>
      </c>
      <c r="B229" s="424" t="s">
        <v>1238</v>
      </c>
      <c r="C229" s="314" t="s">
        <v>182</v>
      </c>
      <c r="D229" s="272" t="s">
        <v>740</v>
      </c>
    </row>
    <row r="230" spans="1:4" ht="38.25">
      <c r="A230" s="354">
        <v>229</v>
      </c>
      <c r="B230" s="432" t="s">
        <v>1239</v>
      </c>
      <c r="C230" s="394" t="s">
        <v>983</v>
      </c>
      <c r="D230" s="272" t="s">
        <v>744</v>
      </c>
    </row>
    <row r="231" spans="1:4" ht="25.5">
      <c r="A231" s="354">
        <v>230</v>
      </c>
      <c r="B231" s="432" t="s">
        <v>1240</v>
      </c>
      <c r="C231" s="397" t="s">
        <v>323</v>
      </c>
      <c r="D231" s="272" t="s">
        <v>746</v>
      </c>
    </row>
    <row r="232" spans="1:4" ht="26.25" thickBot="1">
      <c r="A232" s="354">
        <v>231</v>
      </c>
      <c r="B232" s="432" t="s">
        <v>1241</v>
      </c>
      <c r="C232" s="396" t="s">
        <v>140</v>
      </c>
      <c r="D232" s="272" t="s">
        <v>750</v>
      </c>
    </row>
    <row r="233" spans="1:4" ht="26.25" thickBot="1">
      <c r="A233" s="354">
        <v>232</v>
      </c>
      <c r="B233" s="444" t="s">
        <v>1152</v>
      </c>
      <c r="C233" s="337" t="s">
        <v>183</v>
      </c>
      <c r="D233" s="272" t="s">
        <v>751</v>
      </c>
    </row>
    <row r="234" spans="1:4" ht="64.5" thickBot="1">
      <c r="A234" s="354">
        <v>233</v>
      </c>
      <c r="B234" s="432" t="s">
        <v>1242</v>
      </c>
      <c r="C234" s="396" t="s">
        <v>962</v>
      </c>
      <c r="D234" s="272" t="s">
        <v>752</v>
      </c>
    </row>
    <row r="235" spans="1:4" ht="26.25" thickBot="1">
      <c r="A235" s="354">
        <v>234</v>
      </c>
      <c r="B235" s="435" t="s">
        <v>1243</v>
      </c>
      <c r="C235" s="338" t="s">
        <v>245</v>
      </c>
      <c r="D235" s="272" t="s">
        <v>765</v>
      </c>
    </row>
    <row r="236" spans="1:4" ht="26.25" thickBot="1">
      <c r="A236" s="354">
        <v>235</v>
      </c>
      <c r="B236" s="438" t="s">
        <v>1167</v>
      </c>
      <c r="C236" s="281" t="s">
        <v>475</v>
      </c>
      <c r="D236" s="272" t="s">
        <v>768</v>
      </c>
    </row>
    <row r="237" spans="1:4" ht="51.75" thickBot="1">
      <c r="A237" s="354">
        <v>236</v>
      </c>
      <c r="B237" s="435" t="s">
        <v>1244</v>
      </c>
      <c r="C237" s="339" t="s">
        <v>26</v>
      </c>
      <c r="D237" s="272" t="s">
        <v>770</v>
      </c>
    </row>
    <row r="238" spans="1:4" ht="90" thickBot="1">
      <c r="A238" s="354">
        <v>237</v>
      </c>
      <c r="B238" s="432" t="s">
        <v>1383</v>
      </c>
      <c r="C238" s="394" t="s">
        <v>1007</v>
      </c>
      <c r="D238" s="272" t="s">
        <v>771</v>
      </c>
    </row>
    <row r="239" spans="1:4" ht="63.75">
      <c r="A239" s="354">
        <v>238</v>
      </c>
      <c r="B239" s="440" t="s">
        <v>1245</v>
      </c>
      <c r="C239" s="332" t="s">
        <v>27</v>
      </c>
      <c r="D239" s="272" t="s">
        <v>773</v>
      </c>
    </row>
    <row r="240" spans="1:4" ht="51">
      <c r="A240" s="354">
        <v>239</v>
      </c>
      <c r="B240" s="432" t="s">
        <v>1246</v>
      </c>
      <c r="C240" s="394" t="s">
        <v>1008</v>
      </c>
      <c r="D240" s="272" t="s">
        <v>774</v>
      </c>
    </row>
    <row r="241" spans="1:4" ht="102.75" thickBot="1">
      <c r="A241" s="354">
        <v>240</v>
      </c>
      <c r="B241" s="432" t="s">
        <v>1247</v>
      </c>
      <c r="C241" s="394" t="s">
        <v>1009</v>
      </c>
      <c r="D241" s="272" t="s">
        <v>777</v>
      </c>
    </row>
    <row r="242" spans="1:4" ht="51">
      <c r="A242" s="354">
        <v>241</v>
      </c>
      <c r="B242" s="439" t="s">
        <v>1248</v>
      </c>
      <c r="C242" s="332" t="s">
        <v>28</v>
      </c>
      <c r="D242" s="272" t="s">
        <v>780</v>
      </c>
    </row>
    <row r="243" spans="1:4" ht="77.25" thickBot="1">
      <c r="A243" s="354">
        <v>242</v>
      </c>
      <c r="B243" s="432" t="s">
        <v>1249</v>
      </c>
      <c r="C243" s="396" t="s">
        <v>1010</v>
      </c>
      <c r="D243" s="272" t="s">
        <v>781</v>
      </c>
    </row>
    <row r="244" spans="1:4" ht="13.5" thickBot="1">
      <c r="A244" s="354">
        <v>243</v>
      </c>
      <c r="B244" s="439" t="s">
        <v>1181</v>
      </c>
      <c r="C244" s="334" t="s">
        <v>488</v>
      </c>
      <c r="D244" s="272" t="s">
        <v>782</v>
      </c>
    </row>
    <row r="245" spans="1:4" ht="13.5" thickBot="1">
      <c r="A245" s="354">
        <v>244</v>
      </c>
      <c r="B245" s="424" t="s">
        <v>1196</v>
      </c>
      <c r="C245" s="314" t="s">
        <v>42</v>
      </c>
      <c r="D245" s="272" t="s">
        <v>797</v>
      </c>
    </row>
    <row r="246" spans="1:4" ht="13.5" thickBot="1">
      <c r="A246" s="354">
        <v>245</v>
      </c>
      <c r="B246" s="425" t="s">
        <v>1198</v>
      </c>
      <c r="C246" s="224" t="s">
        <v>40</v>
      </c>
      <c r="D246" s="272" t="s">
        <v>799</v>
      </c>
    </row>
    <row r="247" spans="1:4" ht="13.5" thickBot="1">
      <c r="A247" s="354">
        <v>246</v>
      </c>
      <c r="B247" s="425" t="s">
        <v>1202</v>
      </c>
      <c r="C247" s="314" t="s">
        <v>43</v>
      </c>
      <c r="D247" s="272" t="s">
        <v>803</v>
      </c>
    </row>
    <row r="248" spans="1:4" ht="13.5" thickBot="1">
      <c r="A248" s="354">
        <v>247</v>
      </c>
      <c r="B248" s="425" t="s">
        <v>1205</v>
      </c>
      <c r="C248" s="314" t="s">
        <v>316</v>
      </c>
      <c r="D248" s="272" t="s">
        <v>806</v>
      </c>
    </row>
    <row r="249" spans="1:4" ht="38.25">
      <c r="A249" s="354">
        <v>248</v>
      </c>
      <c r="B249" s="432" t="s">
        <v>1207</v>
      </c>
      <c r="C249" s="394" t="s">
        <v>982</v>
      </c>
      <c r="D249" s="272" t="s">
        <v>808</v>
      </c>
    </row>
    <row r="250" spans="1:4" ht="12.75">
      <c r="A250" s="354">
        <v>249</v>
      </c>
      <c r="B250" s="423" t="s">
        <v>1250</v>
      </c>
      <c r="C250" s="69" t="s">
        <v>100</v>
      </c>
      <c r="D250" s="272" t="s">
        <v>838</v>
      </c>
    </row>
    <row r="251" spans="1:4" ht="25.5">
      <c r="A251" s="354">
        <v>250</v>
      </c>
      <c r="B251" s="430" t="s">
        <v>1251</v>
      </c>
      <c r="C251" s="138" t="s">
        <v>512</v>
      </c>
      <c r="D251" s="272" t="s">
        <v>812</v>
      </c>
    </row>
    <row r="252" spans="1:4" ht="25.5">
      <c r="A252" s="354">
        <v>251</v>
      </c>
      <c r="B252" s="423" t="s">
        <v>1252</v>
      </c>
      <c r="C252" s="69" t="s">
        <v>29</v>
      </c>
      <c r="D252" s="272" t="s">
        <v>813</v>
      </c>
    </row>
    <row r="253" spans="1:4" ht="25.5">
      <c r="A253" s="354">
        <v>252</v>
      </c>
      <c r="B253" s="423" t="s">
        <v>1253</v>
      </c>
      <c r="C253" s="69" t="s">
        <v>30</v>
      </c>
      <c r="D253" s="272" t="s">
        <v>814</v>
      </c>
    </row>
    <row r="254" spans="1:4" ht="12.75">
      <c r="A254" s="354">
        <v>253</v>
      </c>
      <c r="B254" s="423" t="s">
        <v>1254</v>
      </c>
      <c r="C254" s="214" t="s">
        <v>108</v>
      </c>
      <c r="D254" s="272" t="s">
        <v>823</v>
      </c>
    </row>
    <row r="255" spans="1:4" ht="13.5" thickBot="1">
      <c r="A255" s="354">
        <v>254</v>
      </c>
      <c r="B255" s="445" t="s">
        <v>1255</v>
      </c>
      <c r="C255" s="282" t="s">
        <v>336</v>
      </c>
      <c r="D255" s="272" t="s">
        <v>815</v>
      </c>
    </row>
    <row r="256" spans="1:4" ht="13.5" thickBot="1">
      <c r="A256" s="354">
        <v>255</v>
      </c>
      <c r="B256" s="435" t="s">
        <v>1256</v>
      </c>
      <c r="C256" s="339" t="s">
        <v>335</v>
      </c>
      <c r="D256" s="272" t="s">
        <v>945</v>
      </c>
    </row>
    <row r="257" spans="1:4" ht="51">
      <c r="A257" s="354">
        <v>256</v>
      </c>
      <c r="B257" s="432" t="s">
        <v>1257</v>
      </c>
      <c r="C257" s="394" t="s">
        <v>337</v>
      </c>
      <c r="D257" s="272" t="s">
        <v>816</v>
      </c>
    </row>
    <row r="258" spans="1:4" ht="76.5">
      <c r="A258" s="354">
        <v>257</v>
      </c>
      <c r="B258" s="432" t="s">
        <v>1258</v>
      </c>
      <c r="C258" s="394" t="s">
        <v>981</v>
      </c>
      <c r="D258" s="272" t="s">
        <v>817</v>
      </c>
    </row>
    <row r="259" spans="1:4" ht="12.75">
      <c r="A259" s="354">
        <v>258</v>
      </c>
      <c r="B259" s="423" t="s">
        <v>1259</v>
      </c>
      <c r="C259" s="69" t="s">
        <v>188</v>
      </c>
      <c r="D259" s="272" t="s">
        <v>818</v>
      </c>
    </row>
    <row r="260" spans="1:4" ht="25.5">
      <c r="A260" s="354">
        <v>259</v>
      </c>
      <c r="B260" s="441" t="s">
        <v>1260</v>
      </c>
      <c r="C260" s="283" t="s">
        <v>244</v>
      </c>
      <c r="D260" s="272" t="s">
        <v>819</v>
      </c>
    </row>
    <row r="261" spans="1:4" ht="38.25">
      <c r="A261" s="354">
        <v>260</v>
      </c>
      <c r="B261" s="430" t="s">
        <v>1261</v>
      </c>
      <c r="C261" s="395" t="s">
        <v>484</v>
      </c>
      <c r="D261" s="272" t="s">
        <v>820</v>
      </c>
    </row>
    <row r="262" spans="1:4" ht="51">
      <c r="A262" s="354">
        <v>261</v>
      </c>
      <c r="B262" s="430" t="s">
        <v>1385</v>
      </c>
      <c r="C262" s="395" t="s">
        <v>980</v>
      </c>
      <c r="D262" s="272" t="s">
        <v>821</v>
      </c>
    </row>
    <row r="263" spans="1:4" ht="25.5">
      <c r="A263" s="354">
        <v>262</v>
      </c>
      <c r="B263" s="423" t="s">
        <v>1262</v>
      </c>
      <c r="C263" s="69" t="s">
        <v>189</v>
      </c>
      <c r="D263" s="272" t="s">
        <v>822</v>
      </c>
    </row>
    <row r="264" spans="1:4" ht="38.25">
      <c r="A264" s="354">
        <v>263</v>
      </c>
      <c r="B264" s="430" t="s">
        <v>1263</v>
      </c>
      <c r="C264" s="395" t="s">
        <v>485</v>
      </c>
      <c r="D264" s="272" t="s">
        <v>824</v>
      </c>
    </row>
    <row r="265" spans="1:4" ht="51">
      <c r="A265" s="354">
        <v>264</v>
      </c>
      <c r="B265" s="430" t="s">
        <v>1386</v>
      </c>
      <c r="C265" s="395" t="s">
        <v>979</v>
      </c>
      <c r="D265" s="272" t="s">
        <v>825</v>
      </c>
    </row>
    <row r="266" spans="1:4" ht="12.75">
      <c r="A266" s="354">
        <v>265</v>
      </c>
      <c r="B266" s="423" t="s">
        <v>1264</v>
      </c>
      <c r="C266" s="69" t="s">
        <v>191</v>
      </c>
      <c r="D266" s="272" t="s">
        <v>826</v>
      </c>
    </row>
    <row r="267" spans="1:4" ht="63.75">
      <c r="A267" s="354">
        <v>266</v>
      </c>
      <c r="B267" s="430" t="s">
        <v>1387</v>
      </c>
      <c r="C267" s="395" t="s">
        <v>978</v>
      </c>
      <c r="D267" s="272" t="s">
        <v>827</v>
      </c>
    </row>
    <row r="268" spans="1:4" ht="38.25">
      <c r="A268" s="354">
        <v>267</v>
      </c>
      <c r="B268" s="430" t="s">
        <v>1265</v>
      </c>
      <c r="C268" s="395" t="s">
        <v>486</v>
      </c>
      <c r="D268" s="272" t="s">
        <v>828</v>
      </c>
    </row>
    <row r="269" spans="1:4" ht="38.25">
      <c r="A269" s="354">
        <v>268</v>
      </c>
      <c r="B269" s="423" t="s">
        <v>1266</v>
      </c>
      <c r="C269" s="69" t="s">
        <v>31</v>
      </c>
      <c r="D269" s="272" t="s">
        <v>829</v>
      </c>
    </row>
    <row r="270" spans="1:4" ht="51">
      <c r="A270" s="354">
        <v>269</v>
      </c>
      <c r="B270" s="430" t="s">
        <v>1267</v>
      </c>
      <c r="C270" s="395" t="s">
        <v>487</v>
      </c>
      <c r="D270" s="272" t="s">
        <v>830</v>
      </c>
    </row>
    <row r="271" spans="1:4" ht="12.75">
      <c r="A271" s="354">
        <v>270</v>
      </c>
      <c r="B271" s="430" t="s">
        <v>1268</v>
      </c>
      <c r="C271" s="395" t="s">
        <v>1011</v>
      </c>
      <c r="D271" s="272" t="s">
        <v>831</v>
      </c>
    </row>
    <row r="272" spans="1:4" ht="13.5" thickBot="1">
      <c r="A272" s="354">
        <v>271</v>
      </c>
      <c r="B272" s="423" t="s">
        <v>1269</v>
      </c>
      <c r="C272" s="69" t="s">
        <v>243</v>
      </c>
      <c r="D272" s="272" t="s">
        <v>832</v>
      </c>
    </row>
    <row r="273" spans="1:4" ht="13.5" thickBot="1">
      <c r="A273" s="354">
        <v>272</v>
      </c>
      <c r="B273" s="446" t="s">
        <v>1270</v>
      </c>
      <c r="C273" s="340" t="s">
        <v>112</v>
      </c>
      <c r="D273" s="272" t="s">
        <v>833</v>
      </c>
    </row>
    <row r="274" spans="1:4" ht="13.5" thickBot="1">
      <c r="A274" s="354">
        <v>273</v>
      </c>
      <c r="B274" s="447" t="s">
        <v>1271</v>
      </c>
      <c r="C274" s="341" t="s">
        <v>113</v>
      </c>
      <c r="D274" s="272" t="s">
        <v>834</v>
      </c>
    </row>
    <row r="275" spans="1:4" ht="12.75">
      <c r="A275" s="354">
        <v>274</v>
      </c>
      <c r="B275" s="448" t="s">
        <v>1272</v>
      </c>
      <c r="C275" s="332" t="s">
        <v>114</v>
      </c>
      <c r="D275" s="272" t="s">
        <v>835</v>
      </c>
    </row>
    <row r="276" spans="1:4" ht="12.75">
      <c r="A276" s="354">
        <v>275</v>
      </c>
      <c r="B276" s="448" t="s">
        <v>1273</v>
      </c>
      <c r="C276" s="342" t="s">
        <v>115</v>
      </c>
      <c r="D276" s="272" t="s">
        <v>836</v>
      </c>
    </row>
    <row r="277" spans="1:4" ht="26.25" thickBot="1">
      <c r="A277" s="354">
        <v>276</v>
      </c>
      <c r="B277" s="447" t="s">
        <v>1274</v>
      </c>
      <c r="C277" s="343" t="s">
        <v>190</v>
      </c>
      <c r="D277" s="272" t="s">
        <v>837</v>
      </c>
    </row>
    <row r="278" spans="1:4" ht="25.5">
      <c r="A278" s="354">
        <v>277</v>
      </c>
      <c r="B278" s="449" t="s">
        <v>1275</v>
      </c>
      <c r="C278" s="67" t="s">
        <v>495</v>
      </c>
      <c r="D278" s="272" t="s">
        <v>889</v>
      </c>
    </row>
    <row r="279" spans="1:4" ht="12.75">
      <c r="A279" s="354">
        <v>278</v>
      </c>
      <c r="B279" s="423" t="s">
        <v>1276</v>
      </c>
      <c r="C279" s="214" t="s">
        <v>38</v>
      </c>
      <c r="D279" s="272" t="s">
        <v>839</v>
      </c>
    </row>
    <row r="280" spans="1:4" ht="26.25" thickBot="1">
      <c r="A280" s="354">
        <v>279</v>
      </c>
      <c r="B280" s="438" t="s">
        <v>1277</v>
      </c>
      <c r="C280" s="284" t="s">
        <v>312</v>
      </c>
      <c r="D280" s="272" t="s">
        <v>840</v>
      </c>
    </row>
    <row r="281" spans="1:4" ht="13.5" thickBot="1">
      <c r="A281" s="354">
        <v>280</v>
      </c>
      <c r="B281" s="433" t="s">
        <v>1278</v>
      </c>
      <c r="C281" s="315" t="s">
        <v>89</v>
      </c>
      <c r="D281" s="272" t="s">
        <v>841</v>
      </c>
    </row>
    <row r="282" spans="1:4" ht="76.5">
      <c r="A282" s="354">
        <v>281</v>
      </c>
      <c r="B282" s="450" t="s">
        <v>1279</v>
      </c>
      <c r="C282" s="285" t="s">
        <v>192</v>
      </c>
      <c r="D282" s="272" t="s">
        <v>842</v>
      </c>
    </row>
    <row r="283" spans="1:4" ht="12.75">
      <c r="A283" s="354">
        <v>282</v>
      </c>
      <c r="B283" s="423" t="s">
        <v>1280</v>
      </c>
      <c r="C283" s="214" t="s">
        <v>90</v>
      </c>
      <c r="D283" s="272" t="s">
        <v>843</v>
      </c>
    </row>
    <row r="284" spans="1:4" ht="102">
      <c r="A284" s="354">
        <v>283</v>
      </c>
      <c r="B284" s="436" t="s">
        <v>1281</v>
      </c>
      <c r="C284" s="286" t="s">
        <v>231</v>
      </c>
      <c r="D284" s="272" t="s">
        <v>844</v>
      </c>
    </row>
    <row r="285" spans="1:4" ht="12.75">
      <c r="A285" s="354">
        <v>284</v>
      </c>
      <c r="B285" s="451"/>
      <c r="C285" s="299" t="s">
        <v>271</v>
      </c>
      <c r="D285" s="272" t="s">
        <v>858</v>
      </c>
    </row>
    <row r="286" spans="1:4" ht="12.75">
      <c r="A286" s="354">
        <v>285</v>
      </c>
      <c r="B286" s="436" t="s">
        <v>1282</v>
      </c>
      <c r="C286" s="286" t="s">
        <v>516</v>
      </c>
      <c r="D286" s="272" t="s">
        <v>845</v>
      </c>
    </row>
    <row r="287" spans="1:4" ht="25.5">
      <c r="A287" s="354">
        <v>286</v>
      </c>
      <c r="B287" s="452" t="s">
        <v>1283</v>
      </c>
      <c r="C287" s="287" t="s">
        <v>514</v>
      </c>
      <c r="D287" s="272" t="s">
        <v>846</v>
      </c>
    </row>
    <row r="288" spans="1:4" ht="25.5">
      <c r="A288" s="354">
        <v>287</v>
      </c>
      <c r="B288" s="452" t="s">
        <v>1284</v>
      </c>
      <c r="C288" s="287" t="s">
        <v>515</v>
      </c>
      <c r="D288" s="272" t="s">
        <v>847</v>
      </c>
    </row>
    <row r="289" spans="1:4" ht="51">
      <c r="A289" s="354">
        <v>288</v>
      </c>
      <c r="B289" s="452" t="s">
        <v>1285</v>
      </c>
      <c r="C289" s="287" t="s">
        <v>517</v>
      </c>
      <c r="D289" s="272" t="s">
        <v>848</v>
      </c>
    </row>
    <row r="290" spans="1:4" ht="114.75">
      <c r="A290" s="354">
        <v>289</v>
      </c>
      <c r="B290" s="436" t="s">
        <v>1286</v>
      </c>
      <c r="C290" s="288" t="s">
        <v>327</v>
      </c>
      <c r="D290" s="272" t="s">
        <v>849</v>
      </c>
    </row>
    <row r="291" spans="1:4" ht="38.25">
      <c r="A291" s="354">
        <v>290</v>
      </c>
      <c r="B291" s="452" t="s">
        <v>1287</v>
      </c>
      <c r="C291" s="289" t="s">
        <v>193</v>
      </c>
      <c r="D291" s="272" t="s">
        <v>850</v>
      </c>
    </row>
    <row r="292" spans="1:4" ht="38.25">
      <c r="A292" s="354">
        <v>291</v>
      </c>
      <c r="B292" s="452" t="s">
        <v>1288</v>
      </c>
      <c r="C292" s="289" t="s">
        <v>332</v>
      </c>
      <c r="D292" s="272" t="s">
        <v>851</v>
      </c>
    </row>
    <row r="293" spans="1:4" ht="38.25">
      <c r="A293" s="354">
        <v>292</v>
      </c>
      <c r="B293" s="452" t="s">
        <v>1289</v>
      </c>
      <c r="C293" s="289" t="s">
        <v>32</v>
      </c>
      <c r="D293" s="272" t="s">
        <v>852</v>
      </c>
    </row>
    <row r="294" spans="1:4" ht="38.25">
      <c r="A294" s="354">
        <v>293</v>
      </c>
      <c r="B294" s="452" t="s">
        <v>1290</v>
      </c>
      <c r="C294" s="289" t="s">
        <v>331</v>
      </c>
      <c r="D294" s="272" t="s">
        <v>853</v>
      </c>
    </row>
    <row r="295" spans="1:4" ht="12.75">
      <c r="A295" s="354">
        <v>294</v>
      </c>
      <c r="B295" s="423" t="s">
        <v>1291</v>
      </c>
      <c r="C295" s="214" t="s">
        <v>41</v>
      </c>
      <c r="D295" s="272" t="s">
        <v>854</v>
      </c>
    </row>
    <row r="296" spans="1:4" ht="140.25">
      <c r="A296" s="354">
        <v>295</v>
      </c>
      <c r="B296" s="452" t="s">
        <v>1292</v>
      </c>
      <c r="C296" s="290" t="s">
        <v>230</v>
      </c>
      <c r="D296" s="272" t="s">
        <v>855</v>
      </c>
    </row>
    <row r="297" spans="1:4" ht="12.75">
      <c r="A297" s="354">
        <v>296</v>
      </c>
      <c r="B297" s="423" t="s">
        <v>1293</v>
      </c>
      <c r="C297" s="214" t="s">
        <v>133</v>
      </c>
      <c r="D297" s="272" t="s">
        <v>856</v>
      </c>
    </row>
    <row r="298" spans="1:4" ht="12.75">
      <c r="A298" s="354">
        <v>297</v>
      </c>
      <c r="B298" s="449" t="s">
        <v>1294</v>
      </c>
      <c r="C298" s="399" t="s">
        <v>132</v>
      </c>
      <c r="D298" s="272" t="s">
        <v>857</v>
      </c>
    </row>
    <row r="299" spans="1:4" ht="51">
      <c r="A299" s="354">
        <v>298</v>
      </c>
      <c r="B299" s="453" t="s">
        <v>1295</v>
      </c>
      <c r="C299" s="396" t="s">
        <v>253</v>
      </c>
      <c r="D299" s="272" t="s">
        <v>859</v>
      </c>
    </row>
    <row r="300" spans="1:4" ht="51.75" thickBot="1">
      <c r="A300" s="354">
        <v>299</v>
      </c>
      <c r="B300" s="454" t="s">
        <v>1296</v>
      </c>
      <c r="C300" s="291" t="s">
        <v>232</v>
      </c>
      <c r="D300" s="272" t="s">
        <v>860</v>
      </c>
    </row>
    <row r="301" spans="1:4" ht="39" thickBot="1">
      <c r="A301" s="354">
        <v>300</v>
      </c>
      <c r="B301" s="455" t="s">
        <v>1297</v>
      </c>
      <c r="C301" s="344" t="s">
        <v>33</v>
      </c>
      <c r="D301" s="272" t="s">
        <v>861</v>
      </c>
    </row>
    <row r="302" spans="1:4" ht="12.75">
      <c r="A302" s="354">
        <v>301</v>
      </c>
      <c r="B302" s="456" t="s">
        <v>1298</v>
      </c>
      <c r="C302" s="345" t="s">
        <v>274</v>
      </c>
      <c r="D302" s="272" t="s">
        <v>862</v>
      </c>
    </row>
    <row r="303" spans="1:4" ht="76.5">
      <c r="A303" s="354">
        <v>302</v>
      </c>
      <c r="B303" s="453" t="s">
        <v>1299</v>
      </c>
      <c r="C303" s="396" t="s">
        <v>1012</v>
      </c>
      <c r="D303" s="272" t="s">
        <v>863</v>
      </c>
    </row>
    <row r="304" spans="1:4" ht="38.25">
      <c r="A304" s="354">
        <v>303</v>
      </c>
      <c r="B304" s="457" t="s">
        <v>1300</v>
      </c>
      <c r="C304" s="346" t="s">
        <v>328</v>
      </c>
      <c r="D304" s="272" t="s">
        <v>864</v>
      </c>
    </row>
    <row r="305" spans="1:4" ht="38.25">
      <c r="A305" s="354">
        <v>304</v>
      </c>
      <c r="B305" s="458" t="s">
        <v>1388</v>
      </c>
      <c r="C305" s="401" t="s">
        <v>1013</v>
      </c>
      <c r="D305" s="272" t="s">
        <v>865</v>
      </c>
    </row>
    <row r="306" spans="1:4" ht="25.5">
      <c r="A306" s="354">
        <v>305</v>
      </c>
      <c r="B306" s="458" t="s">
        <v>1389</v>
      </c>
      <c r="C306" s="401" t="s">
        <v>1014</v>
      </c>
      <c r="D306" s="272" t="s">
        <v>866</v>
      </c>
    </row>
    <row r="307" spans="1:4" ht="25.5">
      <c r="A307" s="354">
        <v>306</v>
      </c>
      <c r="B307" s="457" t="s">
        <v>1390</v>
      </c>
      <c r="C307" s="290" t="s">
        <v>1015</v>
      </c>
      <c r="D307" s="272" t="s">
        <v>867</v>
      </c>
    </row>
    <row r="308" spans="1:4" ht="25.5">
      <c r="A308" s="354">
        <v>307</v>
      </c>
      <c r="B308" s="457" t="s">
        <v>1301</v>
      </c>
      <c r="C308" s="346" t="s">
        <v>214</v>
      </c>
      <c r="D308" s="272" t="s">
        <v>868</v>
      </c>
    </row>
    <row r="309" spans="1:4" ht="25.5">
      <c r="A309" s="354">
        <v>308</v>
      </c>
      <c r="B309" s="457" t="s">
        <v>1302</v>
      </c>
      <c r="C309" s="346" t="s">
        <v>215</v>
      </c>
      <c r="D309" s="272" t="s">
        <v>869</v>
      </c>
    </row>
    <row r="310" spans="1:4" ht="13.5" thickBot="1">
      <c r="A310" s="354">
        <v>309</v>
      </c>
      <c r="B310" s="457" t="s">
        <v>1303</v>
      </c>
      <c r="C310" s="347" t="s">
        <v>317</v>
      </c>
      <c r="D310" s="272" t="s">
        <v>871</v>
      </c>
    </row>
    <row r="311" spans="1:4" ht="25.5">
      <c r="A311" s="354">
        <v>310</v>
      </c>
      <c r="B311" s="456" t="s">
        <v>1304</v>
      </c>
      <c r="C311" s="345" t="s">
        <v>275</v>
      </c>
      <c r="D311" s="272" t="s">
        <v>872</v>
      </c>
    </row>
    <row r="312" spans="1:4" ht="76.5">
      <c r="A312" s="354">
        <v>311</v>
      </c>
      <c r="B312" s="459" t="s">
        <v>1305</v>
      </c>
      <c r="C312" s="400" t="s">
        <v>194</v>
      </c>
      <c r="D312" s="272" t="s">
        <v>873</v>
      </c>
    </row>
    <row r="313" spans="1:4" ht="38.25">
      <c r="A313" s="354">
        <v>312</v>
      </c>
      <c r="B313" s="457" t="s">
        <v>1306</v>
      </c>
      <c r="C313" s="346" t="s">
        <v>102</v>
      </c>
      <c r="D313" s="272" t="s">
        <v>874</v>
      </c>
    </row>
    <row r="314" spans="1:4" ht="39" thickBot="1">
      <c r="A314" s="354">
        <v>313</v>
      </c>
      <c r="B314" s="460" t="s">
        <v>1307</v>
      </c>
      <c r="C314" s="348" t="s">
        <v>254</v>
      </c>
      <c r="D314" s="272" t="s">
        <v>875</v>
      </c>
    </row>
    <row r="315" spans="1:4" ht="25.5">
      <c r="A315" s="354">
        <v>314</v>
      </c>
      <c r="B315" s="461" t="s">
        <v>1308</v>
      </c>
      <c r="C315" s="345" t="s">
        <v>34</v>
      </c>
      <c r="D315" s="272" t="s">
        <v>876</v>
      </c>
    </row>
    <row r="316" spans="1:4" ht="25.5">
      <c r="A316" s="354">
        <v>315</v>
      </c>
      <c r="B316" s="432" t="s">
        <v>1309</v>
      </c>
      <c r="C316" s="396" t="s">
        <v>10</v>
      </c>
      <c r="D316" s="272" t="s">
        <v>877</v>
      </c>
    </row>
    <row r="317" spans="1:4" ht="38.25">
      <c r="A317" s="354">
        <v>316</v>
      </c>
      <c r="B317" s="457" t="s">
        <v>1310</v>
      </c>
      <c r="C317" s="346" t="s">
        <v>329</v>
      </c>
      <c r="D317" s="272" t="s">
        <v>878</v>
      </c>
    </row>
    <row r="318" spans="1:4" ht="12.75">
      <c r="A318" s="354">
        <v>317</v>
      </c>
      <c r="B318" s="457" t="s">
        <v>1311</v>
      </c>
      <c r="C318" s="346" t="s">
        <v>195</v>
      </c>
      <c r="D318" s="272" t="s">
        <v>879</v>
      </c>
    </row>
    <row r="319" spans="1:4" ht="26.25" thickBot="1">
      <c r="A319" s="354">
        <v>318</v>
      </c>
      <c r="B319" s="460" t="s">
        <v>1312</v>
      </c>
      <c r="C319" s="348" t="s">
        <v>196</v>
      </c>
      <c r="D319" s="272" t="s">
        <v>880</v>
      </c>
    </row>
    <row r="320" spans="1:4" ht="12.75">
      <c r="A320" s="354">
        <v>319</v>
      </c>
      <c r="B320" s="461" t="s">
        <v>1313</v>
      </c>
      <c r="C320" s="349" t="s">
        <v>37</v>
      </c>
      <c r="D320" s="272" t="s">
        <v>881</v>
      </c>
    </row>
    <row r="321" spans="1:4" ht="89.25">
      <c r="A321" s="354">
        <v>320</v>
      </c>
      <c r="B321" s="432" t="s">
        <v>1314</v>
      </c>
      <c r="C321" s="396" t="s">
        <v>11</v>
      </c>
      <c r="D321" s="272" t="s">
        <v>882</v>
      </c>
    </row>
    <row r="322" spans="1:4" ht="25.5">
      <c r="A322" s="354">
        <v>321</v>
      </c>
      <c r="B322" s="457" t="s">
        <v>1315</v>
      </c>
      <c r="C322" s="346" t="s">
        <v>330</v>
      </c>
      <c r="D322" s="272" t="s">
        <v>883</v>
      </c>
    </row>
    <row r="323" spans="1:4" ht="25.5">
      <c r="A323" s="354">
        <v>322</v>
      </c>
      <c r="B323" s="457" t="s">
        <v>1316</v>
      </c>
      <c r="C323" s="346" t="s">
        <v>197</v>
      </c>
      <c r="D323" s="272" t="s">
        <v>884</v>
      </c>
    </row>
    <row r="324" spans="1:4" ht="25.5">
      <c r="A324" s="354">
        <v>323</v>
      </c>
      <c r="B324" s="457" t="s">
        <v>1317</v>
      </c>
      <c r="C324" s="346" t="s">
        <v>198</v>
      </c>
      <c r="D324" s="272" t="s">
        <v>885</v>
      </c>
    </row>
    <row r="325" spans="1:4" ht="13.5" thickBot="1">
      <c r="A325" s="354">
        <v>324</v>
      </c>
      <c r="B325" s="460" t="s">
        <v>1318</v>
      </c>
      <c r="C325" s="348" t="s">
        <v>199</v>
      </c>
      <c r="D325" s="272" t="s">
        <v>886</v>
      </c>
    </row>
    <row r="326" spans="1:4" ht="12.75">
      <c r="A326" s="354">
        <v>325</v>
      </c>
      <c r="B326" s="423" t="s">
        <v>1250</v>
      </c>
      <c r="C326" s="69" t="s">
        <v>101</v>
      </c>
      <c r="D326" s="272" t="s">
        <v>888</v>
      </c>
    </row>
    <row r="327" spans="1:4" ht="25.5">
      <c r="A327" s="354">
        <v>326</v>
      </c>
      <c r="B327" s="423" t="s">
        <v>1319</v>
      </c>
      <c r="C327" s="69" t="s">
        <v>117</v>
      </c>
      <c r="D327" s="272" t="s">
        <v>890</v>
      </c>
    </row>
    <row r="328" spans="1:4" ht="38.25">
      <c r="A328" s="354">
        <v>327</v>
      </c>
      <c r="B328" s="423" t="s">
        <v>1320</v>
      </c>
      <c r="C328" s="69" t="s">
        <v>276</v>
      </c>
      <c r="D328" s="272" t="s">
        <v>891</v>
      </c>
    </row>
    <row r="329" spans="1:4" ht="51">
      <c r="A329" s="354">
        <v>328</v>
      </c>
      <c r="B329" s="453" t="s">
        <v>1321</v>
      </c>
      <c r="C329" s="394" t="s">
        <v>976</v>
      </c>
      <c r="D329" s="272" t="s">
        <v>892</v>
      </c>
    </row>
    <row r="330" spans="1:4" ht="38.25">
      <c r="A330" s="354">
        <v>329</v>
      </c>
      <c r="B330" s="453" t="s">
        <v>1322</v>
      </c>
      <c r="C330" s="396" t="s">
        <v>494</v>
      </c>
      <c r="D330" s="272" t="s">
        <v>897</v>
      </c>
    </row>
    <row r="331" spans="1:4" ht="25.5">
      <c r="A331" s="354">
        <v>330</v>
      </c>
      <c r="B331" s="423" t="s">
        <v>1323</v>
      </c>
      <c r="C331" s="69" t="s">
        <v>116</v>
      </c>
      <c r="D331" s="272" t="s">
        <v>893</v>
      </c>
    </row>
    <row r="332" spans="1:4" ht="51">
      <c r="A332" s="354">
        <v>331</v>
      </c>
      <c r="B332" s="451" t="s">
        <v>1324</v>
      </c>
      <c r="C332" s="245" t="s">
        <v>233</v>
      </c>
      <c r="D332" s="272" t="s">
        <v>894</v>
      </c>
    </row>
    <row r="333" spans="1:4" ht="89.25">
      <c r="A333" s="354">
        <v>332</v>
      </c>
      <c r="B333" s="453" t="s">
        <v>1391</v>
      </c>
      <c r="C333" s="394" t="s">
        <v>977</v>
      </c>
      <c r="D333" s="272" t="s">
        <v>895</v>
      </c>
    </row>
    <row r="334" spans="1:4" ht="12.75">
      <c r="A334" s="354">
        <v>333</v>
      </c>
      <c r="B334" s="453" t="s">
        <v>1325</v>
      </c>
      <c r="C334" s="396" t="s">
        <v>496</v>
      </c>
      <c r="D334" s="272" t="s">
        <v>896</v>
      </c>
    </row>
    <row r="335" spans="1:4" ht="12.75">
      <c r="A335" s="354">
        <v>334</v>
      </c>
      <c r="B335" s="462" t="s">
        <v>1326</v>
      </c>
      <c r="C335" s="300" t="s">
        <v>281</v>
      </c>
      <c r="D335" s="272" t="s">
        <v>898</v>
      </c>
    </row>
    <row r="336" spans="1:4" ht="12.75">
      <c r="A336" s="354">
        <v>335</v>
      </c>
      <c r="B336" s="462" t="s">
        <v>1327</v>
      </c>
      <c r="C336" s="300" t="s">
        <v>282</v>
      </c>
      <c r="D336" s="272" t="s">
        <v>899</v>
      </c>
    </row>
    <row r="337" spans="1:4" ht="12.75">
      <c r="A337" s="354">
        <v>336</v>
      </c>
      <c r="B337" s="462" t="s">
        <v>1328</v>
      </c>
      <c r="C337" s="300" t="s">
        <v>283</v>
      </c>
      <c r="D337" s="272" t="s">
        <v>900</v>
      </c>
    </row>
    <row r="338" spans="1:4" ht="12.75">
      <c r="A338" s="354">
        <v>337</v>
      </c>
      <c r="B338" s="462" t="s">
        <v>1329</v>
      </c>
      <c r="C338" s="300" t="s">
        <v>284</v>
      </c>
      <c r="D338" s="272" t="s">
        <v>901</v>
      </c>
    </row>
    <row r="339" spans="1:4" ht="12.75">
      <c r="A339" s="354">
        <v>338</v>
      </c>
      <c r="B339" s="462" t="s">
        <v>1330</v>
      </c>
      <c r="C339" s="300" t="s">
        <v>285</v>
      </c>
      <c r="D339" s="272" t="s">
        <v>902</v>
      </c>
    </row>
    <row r="340" spans="1:4" ht="12.75">
      <c r="A340" s="354">
        <v>339</v>
      </c>
      <c r="B340" s="462" t="s">
        <v>1331</v>
      </c>
      <c r="C340" s="300" t="s">
        <v>286</v>
      </c>
      <c r="D340" s="272" t="s">
        <v>903</v>
      </c>
    </row>
    <row r="341" spans="1:4" ht="12.75">
      <c r="A341" s="354">
        <v>340</v>
      </c>
      <c r="B341" s="462" t="s">
        <v>1332</v>
      </c>
      <c r="C341" s="300" t="s">
        <v>287</v>
      </c>
      <c r="D341" s="272" t="s">
        <v>904</v>
      </c>
    </row>
    <row r="342" spans="1:4" ht="12.75">
      <c r="A342" s="354">
        <v>341</v>
      </c>
      <c r="B342" s="462" t="s">
        <v>1333</v>
      </c>
      <c r="C342" s="300" t="s">
        <v>288</v>
      </c>
      <c r="D342" s="272" t="s">
        <v>905</v>
      </c>
    </row>
    <row r="343" spans="1:4" ht="12.75">
      <c r="A343" s="354">
        <v>342</v>
      </c>
      <c r="B343" s="462" t="s">
        <v>1334</v>
      </c>
      <c r="C343" s="300" t="s">
        <v>289</v>
      </c>
      <c r="D343" s="272" t="s">
        <v>906</v>
      </c>
    </row>
    <row r="344" spans="1:4" ht="12.75">
      <c r="A344" s="354">
        <v>343</v>
      </c>
      <c r="B344" s="462" t="s">
        <v>1335</v>
      </c>
      <c r="C344" s="300" t="s">
        <v>290</v>
      </c>
      <c r="D344" s="272" t="s">
        <v>907</v>
      </c>
    </row>
    <row r="345" spans="1:4" ht="12.75">
      <c r="A345" s="354">
        <v>344</v>
      </c>
      <c r="B345" s="462" t="s">
        <v>1336</v>
      </c>
      <c r="C345" s="300" t="s">
        <v>291</v>
      </c>
      <c r="D345" s="272" t="s">
        <v>908</v>
      </c>
    </row>
    <row r="346" spans="1:4" ht="12.75">
      <c r="A346" s="354">
        <v>345</v>
      </c>
      <c r="B346" s="462" t="s">
        <v>1337</v>
      </c>
      <c r="C346" s="300" t="s">
        <v>292</v>
      </c>
      <c r="D346" s="272" t="s">
        <v>909</v>
      </c>
    </row>
    <row r="347" spans="1:4" ht="12.75">
      <c r="A347" s="354">
        <v>346</v>
      </c>
      <c r="B347" s="462" t="s">
        <v>1338</v>
      </c>
      <c r="C347" s="300" t="s">
        <v>293</v>
      </c>
      <c r="D347" s="272" t="s">
        <v>910</v>
      </c>
    </row>
    <row r="348" spans="1:4" ht="12.75">
      <c r="A348" s="354">
        <v>347</v>
      </c>
      <c r="B348" s="462" t="s">
        <v>1339</v>
      </c>
      <c r="C348" s="300" t="s">
        <v>294</v>
      </c>
      <c r="D348" s="272" t="s">
        <v>911</v>
      </c>
    </row>
    <row r="349" spans="1:4" ht="12.75">
      <c r="A349" s="354">
        <v>348</v>
      </c>
      <c r="B349" s="462" t="s">
        <v>1340</v>
      </c>
      <c r="C349" s="300" t="s">
        <v>295</v>
      </c>
      <c r="D349" s="272" t="s">
        <v>912</v>
      </c>
    </row>
    <row r="350" spans="1:4" ht="12.75">
      <c r="A350" s="354">
        <v>349</v>
      </c>
      <c r="B350" s="462" t="s">
        <v>1341</v>
      </c>
      <c r="C350" s="300" t="s">
        <v>296</v>
      </c>
      <c r="D350" s="272" t="s">
        <v>913</v>
      </c>
    </row>
    <row r="351" spans="1:4" ht="12.75">
      <c r="A351" s="354">
        <v>350</v>
      </c>
      <c r="B351" s="462" t="s">
        <v>1342</v>
      </c>
      <c r="C351" s="300" t="s">
        <v>297</v>
      </c>
      <c r="D351" s="272" t="s">
        <v>914</v>
      </c>
    </row>
    <row r="352" spans="1:4" ht="12.75">
      <c r="A352" s="354">
        <v>351</v>
      </c>
      <c r="B352" s="462" t="s">
        <v>1343</v>
      </c>
      <c r="C352" s="300" t="s">
        <v>298</v>
      </c>
      <c r="D352" s="272" t="s">
        <v>915</v>
      </c>
    </row>
    <row r="353" spans="1:4" ht="12.75">
      <c r="A353" s="354">
        <v>352</v>
      </c>
      <c r="B353" s="462" t="s">
        <v>1344</v>
      </c>
      <c r="C353" s="300" t="s">
        <v>299</v>
      </c>
      <c r="D353" s="272" t="s">
        <v>916</v>
      </c>
    </row>
    <row r="354" spans="1:4" ht="12.75">
      <c r="A354" s="354">
        <v>353</v>
      </c>
      <c r="B354" s="462" t="s">
        <v>1345</v>
      </c>
      <c r="C354" s="300" t="s">
        <v>300</v>
      </c>
      <c r="D354" s="272" t="s">
        <v>917</v>
      </c>
    </row>
    <row r="355" spans="1:4" ht="12.75">
      <c r="A355" s="354">
        <v>354</v>
      </c>
      <c r="B355" s="462" t="s">
        <v>1346</v>
      </c>
      <c r="C355" s="300" t="s">
        <v>301</v>
      </c>
      <c r="D355" s="272" t="s">
        <v>918</v>
      </c>
    </row>
    <row r="356" spans="1:4" ht="12.75">
      <c r="A356" s="354">
        <v>355</v>
      </c>
      <c r="B356" s="462" t="s">
        <v>1347</v>
      </c>
      <c r="C356" s="300" t="s">
        <v>302</v>
      </c>
      <c r="D356" s="272" t="s">
        <v>919</v>
      </c>
    </row>
    <row r="357" spans="1:4" ht="12.75">
      <c r="A357" s="354">
        <v>356</v>
      </c>
      <c r="B357" s="462" t="s">
        <v>1348</v>
      </c>
      <c r="C357" s="301" t="s">
        <v>303</v>
      </c>
      <c r="D357" s="272" t="s">
        <v>920</v>
      </c>
    </row>
    <row r="358" spans="1:4" ht="12.75">
      <c r="A358" s="354">
        <v>357</v>
      </c>
      <c r="B358" s="462" t="s">
        <v>1349</v>
      </c>
      <c r="C358" s="300" t="s">
        <v>304</v>
      </c>
      <c r="D358" s="272" t="s">
        <v>921</v>
      </c>
    </row>
    <row r="359" spans="1:4" ht="12.75">
      <c r="A359" s="354">
        <v>358</v>
      </c>
      <c r="B359" s="462" t="s">
        <v>1350</v>
      </c>
      <c r="C359" s="300" t="s">
        <v>305</v>
      </c>
      <c r="D359" s="272" t="s">
        <v>922</v>
      </c>
    </row>
    <row r="360" spans="1:4" ht="12.75">
      <c r="A360" s="354">
        <v>359</v>
      </c>
      <c r="B360" s="462" t="s">
        <v>1351</v>
      </c>
      <c r="C360" s="300" t="s">
        <v>306</v>
      </c>
      <c r="D360" s="272" t="s">
        <v>923</v>
      </c>
    </row>
    <row r="361" spans="1:4" ht="12.75">
      <c r="A361" s="354">
        <v>360</v>
      </c>
      <c r="B361" s="462" t="s">
        <v>1352</v>
      </c>
      <c r="C361" s="300" t="s">
        <v>307</v>
      </c>
      <c r="D361" s="272" t="s">
        <v>924</v>
      </c>
    </row>
    <row r="362" spans="1:4" ht="12.75">
      <c r="A362" s="354">
        <v>361</v>
      </c>
      <c r="B362" s="462" t="s">
        <v>1353</v>
      </c>
      <c r="C362" s="300" t="s">
        <v>308</v>
      </c>
      <c r="D362" s="272" t="s">
        <v>925</v>
      </c>
    </row>
    <row r="363" spans="1:4" ht="12.75">
      <c r="A363" s="354">
        <v>362</v>
      </c>
      <c r="B363" s="462" t="s">
        <v>1354</v>
      </c>
      <c r="C363" s="300" t="s">
        <v>248</v>
      </c>
      <c r="D363" s="272" t="s">
        <v>943</v>
      </c>
    </row>
    <row r="364" spans="1:4" ht="12.75">
      <c r="A364" s="354">
        <v>363</v>
      </c>
      <c r="B364" s="462" t="s">
        <v>1355</v>
      </c>
      <c r="C364" s="301" t="s">
        <v>138</v>
      </c>
      <c r="D364" s="272" t="s">
        <v>926</v>
      </c>
    </row>
    <row r="365" spans="1:4" ht="12.75">
      <c r="A365" s="354">
        <v>364</v>
      </c>
      <c r="B365" s="462" t="s">
        <v>1356</v>
      </c>
      <c r="C365" s="300" t="s">
        <v>260</v>
      </c>
      <c r="D365" s="272" t="s">
        <v>927</v>
      </c>
    </row>
    <row r="366" spans="1:4" ht="12.75">
      <c r="A366" s="354">
        <v>365</v>
      </c>
      <c r="B366" s="462" t="s">
        <v>1357</v>
      </c>
      <c r="C366" s="300" t="s">
        <v>259</v>
      </c>
      <c r="D366" s="272" t="s">
        <v>929</v>
      </c>
    </row>
    <row r="367" spans="1:4" ht="12.75">
      <c r="A367" s="354">
        <v>366</v>
      </c>
      <c r="B367" s="462" t="s">
        <v>1358</v>
      </c>
      <c r="C367" s="300" t="s">
        <v>104</v>
      </c>
      <c r="D367" s="272" t="s">
        <v>928</v>
      </c>
    </row>
    <row r="368" spans="1:4" ht="12.75">
      <c r="A368" s="354">
        <v>367</v>
      </c>
      <c r="B368" s="463" t="s">
        <v>1359</v>
      </c>
      <c r="C368" s="292" t="s">
        <v>263</v>
      </c>
      <c r="D368" s="272" t="s">
        <v>930</v>
      </c>
    </row>
    <row r="369" spans="1:4" ht="12.75">
      <c r="A369" s="354">
        <v>368</v>
      </c>
      <c r="B369" s="463" t="s">
        <v>1360</v>
      </c>
      <c r="C369" s="292" t="s">
        <v>262</v>
      </c>
      <c r="D369" s="272" t="s">
        <v>931</v>
      </c>
    </row>
    <row r="370" spans="1:4" ht="12.75">
      <c r="A370" s="354">
        <v>369</v>
      </c>
      <c r="B370" s="462" t="s">
        <v>1361</v>
      </c>
      <c r="C370" s="300" t="s">
        <v>239</v>
      </c>
      <c r="D370" s="272" t="s">
        <v>932</v>
      </c>
    </row>
    <row r="371" spans="1:4" ht="12.75">
      <c r="A371" s="354">
        <v>370</v>
      </c>
      <c r="B371" s="462" t="s">
        <v>1362</v>
      </c>
      <c r="C371" s="300" t="s">
        <v>240</v>
      </c>
      <c r="D371" s="272" t="s">
        <v>933</v>
      </c>
    </row>
    <row r="372" spans="1:4" ht="12.75">
      <c r="A372" s="354">
        <v>371</v>
      </c>
      <c r="B372" s="462" t="s">
        <v>1363</v>
      </c>
      <c r="C372" s="300" t="s">
        <v>122</v>
      </c>
      <c r="D372" s="272" t="s">
        <v>934</v>
      </c>
    </row>
    <row r="373" spans="1:4" ht="12.75">
      <c r="A373" s="354">
        <v>372</v>
      </c>
      <c r="B373" s="462" t="s">
        <v>1364</v>
      </c>
      <c r="C373" s="300" t="s">
        <v>123</v>
      </c>
      <c r="D373" s="272" t="s">
        <v>935</v>
      </c>
    </row>
    <row r="374" spans="1:4" ht="12.75">
      <c r="A374" s="354">
        <v>373</v>
      </c>
      <c r="B374" s="462" t="s">
        <v>1365</v>
      </c>
      <c r="C374" s="300" t="s">
        <v>124</v>
      </c>
      <c r="D374" s="272" t="s">
        <v>936</v>
      </c>
    </row>
    <row r="375" spans="1:4" ht="12.75">
      <c r="A375" s="354">
        <v>374</v>
      </c>
      <c r="B375" s="462" t="s">
        <v>1366</v>
      </c>
      <c r="C375" s="300" t="s">
        <v>128</v>
      </c>
      <c r="D375" s="272" t="s">
        <v>937</v>
      </c>
    </row>
    <row r="376" spans="1:4" ht="12.75">
      <c r="A376" s="354">
        <v>375</v>
      </c>
      <c r="B376" s="462" t="s">
        <v>1367</v>
      </c>
      <c r="C376" s="300" t="s">
        <v>129</v>
      </c>
      <c r="D376" s="272" t="s">
        <v>938</v>
      </c>
    </row>
    <row r="377" spans="1:4" ht="25.5">
      <c r="A377" s="354">
        <v>376</v>
      </c>
      <c r="B377" s="462" t="s">
        <v>1368</v>
      </c>
      <c r="C377" s="300" t="s">
        <v>135</v>
      </c>
      <c r="D377" s="272" t="s">
        <v>939</v>
      </c>
    </row>
    <row r="378" spans="1:4" ht="25.5">
      <c r="A378" s="354">
        <v>377</v>
      </c>
      <c r="B378" s="462" t="s">
        <v>1369</v>
      </c>
      <c r="C378" s="300" t="s">
        <v>134</v>
      </c>
      <c r="D378" s="272" t="s">
        <v>940</v>
      </c>
    </row>
    <row r="379" spans="1:4" ht="25.5">
      <c r="A379" s="354">
        <v>378</v>
      </c>
      <c r="B379" s="462" t="s">
        <v>1370</v>
      </c>
      <c r="C379" s="300" t="s">
        <v>136</v>
      </c>
      <c r="D379" s="272" t="s">
        <v>941</v>
      </c>
    </row>
    <row r="380" spans="1:4" ht="12.75">
      <c r="A380" s="354">
        <v>379</v>
      </c>
      <c r="B380" s="462" t="s">
        <v>1371</v>
      </c>
      <c r="C380" s="300" t="s">
        <v>131</v>
      </c>
      <c r="D380" s="272" t="s">
        <v>942</v>
      </c>
    </row>
    <row r="381" spans="1:4" ht="12.75">
      <c r="A381" s="354">
        <v>380</v>
      </c>
      <c r="B381" s="462" t="s">
        <v>1372</v>
      </c>
      <c r="C381" s="301" t="s">
        <v>139</v>
      </c>
      <c r="D381" s="272" t="s">
        <v>944</v>
      </c>
    </row>
    <row r="382" spans="1:4" ht="12.75">
      <c r="A382" s="354">
        <v>381</v>
      </c>
      <c r="B382" s="462" t="s">
        <v>1373</v>
      </c>
      <c r="C382" s="302" t="s">
        <v>333</v>
      </c>
      <c r="D382" s="272" t="s">
        <v>946</v>
      </c>
    </row>
    <row r="383" spans="1:4" ht="12.75">
      <c r="A383" s="354">
        <v>382</v>
      </c>
      <c r="B383" s="462" t="s">
        <v>1374</v>
      </c>
      <c r="C383" s="303" t="s">
        <v>513</v>
      </c>
      <c r="D383" s="272" t="s">
        <v>947</v>
      </c>
    </row>
    <row r="384" spans="1:4" ht="23.25">
      <c r="A384" s="354">
        <v>383</v>
      </c>
      <c r="B384" s="464" t="s">
        <v>1375</v>
      </c>
      <c r="C384" s="304" t="s">
        <v>532</v>
      </c>
      <c r="D384" s="272" t="s">
        <v>948</v>
      </c>
    </row>
    <row r="385" spans="1:4" ht="13.5" thickBot="1">
      <c r="A385" s="354">
        <v>384</v>
      </c>
      <c r="B385" s="412" t="s">
        <v>1376</v>
      </c>
      <c r="C385" s="305" t="s">
        <v>534</v>
      </c>
      <c r="D385" s="272" t="s">
        <v>949</v>
      </c>
    </row>
    <row r="386" spans="1:4" ht="12.75">
      <c r="A386" s="354">
        <v>385</v>
      </c>
      <c r="B386" s="456" t="s">
        <v>1377</v>
      </c>
      <c r="C386" s="350" t="s">
        <v>241</v>
      </c>
      <c r="D386" s="272" t="s">
        <v>950</v>
      </c>
    </row>
    <row r="387" spans="1:4" ht="12.75">
      <c r="A387" s="354">
        <v>386</v>
      </c>
      <c r="B387" s="465" t="s">
        <v>1378</v>
      </c>
      <c r="C387" s="351" t="s">
        <v>533</v>
      </c>
      <c r="D387" s="272" t="s">
        <v>951</v>
      </c>
    </row>
    <row r="388" spans="1:4" ht="38.25">
      <c r="A388" s="354">
        <v>387</v>
      </c>
      <c r="B388" s="466" t="s">
        <v>1379</v>
      </c>
      <c r="C388" s="352" t="s">
        <v>185</v>
      </c>
      <c r="D388" s="272" t="s">
        <v>952</v>
      </c>
    </row>
    <row r="389" spans="1:4" ht="25.5">
      <c r="A389" s="354">
        <v>388</v>
      </c>
      <c r="B389" s="457" t="s">
        <v>1380</v>
      </c>
      <c r="C389" s="353" t="s">
        <v>186</v>
      </c>
      <c r="D389" s="272" t="s">
        <v>953</v>
      </c>
    </row>
    <row r="390" spans="1:4" ht="12.75">
      <c r="A390" s="354">
        <v>389</v>
      </c>
      <c r="B390" s="467" t="s">
        <v>1381</v>
      </c>
      <c r="C390" s="300" t="s">
        <v>310</v>
      </c>
      <c r="D390" s="272" t="s">
        <v>954</v>
      </c>
    </row>
    <row r="391" spans="1:4" ht="38.25">
      <c r="A391" s="354">
        <v>390</v>
      </c>
      <c r="B391" s="394" t="s">
        <v>1382</v>
      </c>
      <c r="C391" s="394" t="s">
        <v>964</v>
      </c>
      <c r="D391" s="272"/>
    </row>
    <row r="392" spans="1:4" ht="12.75">
      <c r="A392" s="354">
        <v>391</v>
      </c>
      <c r="B392" s="398" t="s">
        <v>1392</v>
      </c>
      <c r="C392" s="398" t="s">
        <v>965</v>
      </c>
      <c r="D392" s="272"/>
    </row>
    <row r="393" ht="12.75">
      <c r="B393" s="54"/>
    </row>
    <row r="394" ht="12.75">
      <c r="B394" s="54"/>
    </row>
  </sheetData>
  <sheetProtection formatCells="0" formatColumns="0" formatRows="0"/>
  <dataValidations count="3">
    <dataValidation type="list" allowBlank="1" showErrorMessage="1" prompt="Please select" sqref="B235:C235">
      <formula1>PrinciplesCompliance2</formula1>
    </dataValidation>
    <dataValidation type="list" allowBlank="1" showErrorMessage="1" prompt="Please select: yes or no" sqref="B256:C256">
      <formula1>SelectYesNo</formula1>
    </dataValidation>
    <dataValidation type="list" allowBlank="1" showErrorMessage="1" promptTitle="Select guidance document" prompt="Select the additional and relevant guidance documents that you have used, ensuring that the correct version is cited" sqref="B310:C310">
      <formula1>conductaccredited</formula1>
    </dataValidation>
  </dataValidations>
  <hyperlinks>
    <hyperlink ref="B16" r:id="rId1" display="http://eur-lex.europa.eu/LexUriServ/LexUriServ.do?uri=OJ:L:2012:181:0001:0029:LV:PDF.  "/>
    <hyperlink ref="B38" r:id="rId2" display="www.latak.lv"/>
    <hyperlink ref="B40" r:id="rId3" display="Helena.Rimsa@varam.gov.lv; &#10;"/>
  </hyperlinks>
  <printOptions/>
  <pageMargins left="0.7" right="0.7" top="0.787401575" bottom="0.787401575" header="0.3" footer="0.3"/>
  <pageSetup horizontalDpi="600" verticalDpi="600" orientation="portrait" paperSize="9" r:id="rId4"/>
</worksheet>
</file>

<file path=xl/worksheets/sheet12.xml><?xml version="1.0" encoding="utf-8"?>
<worksheet xmlns="http://schemas.openxmlformats.org/spreadsheetml/2006/main" xmlns:r="http://schemas.openxmlformats.org/officeDocument/2006/relationships">
  <dimension ref="A1:E88"/>
  <sheetViews>
    <sheetView zoomScalePageLayoutView="0" workbookViewId="0" topLeftCell="A1">
      <selection activeCell="F13" sqref="F13"/>
    </sheetView>
  </sheetViews>
  <sheetFormatPr defaultColWidth="11.421875" defaultRowHeight="12.75"/>
  <cols>
    <col min="1" max="1" width="17.140625" style="7" customWidth="1"/>
    <col min="2" max="2" width="34.7109375" style="7" customWidth="1"/>
    <col min="3" max="3" width="15.140625" style="7" customWidth="1"/>
    <col min="4" max="16384" width="11.421875" style="7" customWidth="1"/>
  </cols>
  <sheetData>
    <row r="1" ht="13.5" thickBot="1">
      <c r="A1" s="6" t="s">
        <v>338</v>
      </c>
    </row>
    <row r="2" spans="1:2" ht="13.5" thickBot="1">
      <c r="A2" s="8" t="s">
        <v>339</v>
      </c>
      <c r="B2" s="9" t="s">
        <v>510</v>
      </c>
    </row>
    <row r="3" spans="1:5" ht="13.5" thickBot="1">
      <c r="A3" s="10" t="s">
        <v>341</v>
      </c>
      <c r="B3" s="11">
        <v>42662</v>
      </c>
      <c r="C3" s="12" t="str">
        <f>IF(ISNUMBER(MATCH(B3,A18:A26,0)),VLOOKUP(B3,A18:B26,2,FALSE),"---")</f>
        <v>VR P3_COM_lv_191016.xls</v>
      </c>
      <c r="D3" s="13"/>
      <c r="E3" s="14"/>
    </row>
    <row r="4" spans="1:2" ht="12.75">
      <c r="A4" s="15" t="s">
        <v>342</v>
      </c>
      <c r="B4" s="16" t="s">
        <v>343</v>
      </c>
    </row>
    <row r="5" spans="1:2" ht="13.5" thickBot="1">
      <c r="A5" s="17" t="s">
        <v>344</v>
      </c>
      <c r="B5" s="18" t="s">
        <v>450</v>
      </c>
    </row>
    <row r="7" ht="12.75">
      <c r="A7" s="19" t="s">
        <v>346</v>
      </c>
    </row>
    <row r="8" spans="1:3" ht="12.75">
      <c r="A8" s="20" t="s">
        <v>347</v>
      </c>
      <c r="B8" s="20"/>
      <c r="C8" s="21" t="s">
        <v>348</v>
      </c>
    </row>
    <row r="9" spans="1:3" ht="12.75">
      <c r="A9" s="20" t="s">
        <v>349</v>
      </c>
      <c r="B9" s="20"/>
      <c r="C9" s="21" t="s">
        <v>350</v>
      </c>
    </row>
    <row r="10" spans="1:3" ht="12.75">
      <c r="A10" s="20" t="s">
        <v>351</v>
      </c>
      <c r="B10" s="20"/>
      <c r="C10" s="21" t="s">
        <v>352</v>
      </c>
    </row>
    <row r="11" spans="1:3" ht="12.75">
      <c r="A11" s="20" t="s">
        <v>353</v>
      </c>
      <c r="B11" s="20"/>
      <c r="C11" s="21" t="s">
        <v>354</v>
      </c>
    </row>
    <row r="12" spans="1:3" ht="12.75">
      <c r="A12" s="20" t="s">
        <v>340</v>
      </c>
      <c r="B12" s="20"/>
      <c r="C12" s="21" t="s">
        <v>355</v>
      </c>
    </row>
    <row r="13" spans="1:3" ht="12.75">
      <c r="A13" s="20" t="s">
        <v>356</v>
      </c>
      <c r="B13" s="20"/>
      <c r="C13" s="21" t="s">
        <v>357</v>
      </c>
    </row>
    <row r="14" spans="1:3" ht="12.75">
      <c r="A14" s="20" t="s">
        <v>358</v>
      </c>
      <c r="B14" s="20"/>
      <c r="C14" s="21" t="s">
        <v>359</v>
      </c>
    </row>
    <row r="15" spans="1:3" ht="12.75">
      <c r="A15" s="39" t="s">
        <v>510</v>
      </c>
      <c r="B15" s="20"/>
      <c r="C15" s="21" t="s">
        <v>518</v>
      </c>
    </row>
    <row r="16" ht="12.75">
      <c r="A16" s="22"/>
    </row>
    <row r="17" spans="1:4" ht="12.75">
      <c r="A17" s="23" t="s">
        <v>360</v>
      </c>
      <c r="B17" s="24" t="s">
        <v>361</v>
      </c>
      <c r="C17" s="24" t="s">
        <v>362</v>
      </c>
      <c r="D17" s="25"/>
    </row>
    <row r="18" spans="1:4" ht="12.75">
      <c r="A18" s="26">
        <v>41117</v>
      </c>
      <c r="B18" s="27" t="str">
        <f aca="true" t="shared" si="0" ref="B18:B26">IF(ISBLANK($A18),"---",VLOOKUP($B$2,$A$8:$C$15,3,0)&amp;"_"&amp;VLOOKUP($B$4,$A$29:$B$61,2,0)&amp;"_"&amp;VLOOKUP($B$5,$A$64:$B$88,2,0)&amp;"_"&amp;TEXT(DAY($A18),"0#")&amp;TEXT(MONTH($A18),"0#")&amp;TEXT(YEAR($A18)-2000,"0#")&amp;".xls")</f>
        <v>VR P3_COM_lv_270712.xls</v>
      </c>
      <c r="C18" s="27" t="s">
        <v>520</v>
      </c>
      <c r="D18" s="28"/>
    </row>
    <row r="19" spans="1:4" ht="12.75">
      <c r="A19" s="29">
        <v>41120</v>
      </c>
      <c r="B19" s="30" t="str">
        <f t="shared" si="0"/>
        <v>VR P3_COM_lv_300712.xls</v>
      </c>
      <c r="C19" s="30" t="s">
        <v>519</v>
      </c>
      <c r="D19" s="31"/>
    </row>
    <row r="20" spans="1:4" ht="12.75">
      <c r="A20" s="29">
        <v>42662</v>
      </c>
      <c r="B20" s="30" t="str">
        <f t="shared" si="0"/>
        <v>VR P3_COM_lv_191016.xls</v>
      </c>
      <c r="C20" s="403" t="s">
        <v>1017</v>
      </c>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342</v>
      </c>
    </row>
    <row r="29" spans="1:2" ht="12.75">
      <c r="A29" s="35" t="s">
        <v>343</v>
      </c>
      <c r="B29" s="35" t="s">
        <v>363</v>
      </c>
    </row>
    <row r="30" spans="1:2" ht="12.75">
      <c r="A30" s="35" t="s">
        <v>364</v>
      </c>
      <c r="B30" s="35" t="s">
        <v>365</v>
      </c>
    </row>
    <row r="31" spans="1:2" ht="12.75">
      <c r="A31" s="35" t="s">
        <v>366</v>
      </c>
      <c r="B31" s="35" t="s">
        <v>367</v>
      </c>
    </row>
    <row r="32" spans="1:2" ht="12.75">
      <c r="A32" s="35" t="s">
        <v>368</v>
      </c>
      <c r="B32" s="35" t="s">
        <v>369</v>
      </c>
    </row>
    <row r="33" spans="1:2" ht="12.75">
      <c r="A33" s="35" t="s">
        <v>370</v>
      </c>
      <c r="B33" s="35" t="s">
        <v>371</v>
      </c>
    </row>
    <row r="34" spans="1:2" ht="12.75">
      <c r="A34" s="35" t="s">
        <v>372</v>
      </c>
      <c r="B34" s="35" t="s">
        <v>373</v>
      </c>
    </row>
    <row r="35" spans="1:2" ht="12.75">
      <c r="A35" s="35" t="s">
        <v>374</v>
      </c>
      <c r="B35" s="35" t="s">
        <v>375</v>
      </c>
    </row>
    <row r="36" spans="1:2" ht="12.75">
      <c r="A36" s="35" t="s">
        <v>376</v>
      </c>
      <c r="B36" s="35" t="s">
        <v>377</v>
      </c>
    </row>
    <row r="37" spans="1:2" ht="12.75">
      <c r="A37" s="35" t="s">
        <v>378</v>
      </c>
      <c r="B37" s="35" t="s">
        <v>379</v>
      </c>
    </row>
    <row r="38" spans="1:2" ht="12.75">
      <c r="A38" s="35" t="s">
        <v>380</v>
      </c>
      <c r="B38" s="35" t="s">
        <v>381</v>
      </c>
    </row>
    <row r="39" spans="1:2" ht="12.75">
      <c r="A39" s="35" t="s">
        <v>382</v>
      </c>
      <c r="B39" s="35" t="s">
        <v>383</v>
      </c>
    </row>
    <row r="40" spans="1:2" ht="12.75">
      <c r="A40" s="35" t="s">
        <v>384</v>
      </c>
      <c r="B40" s="35" t="s">
        <v>385</v>
      </c>
    </row>
    <row r="41" spans="1:2" ht="12.75">
      <c r="A41" s="35" t="s">
        <v>386</v>
      </c>
      <c r="B41" s="35" t="s">
        <v>387</v>
      </c>
    </row>
    <row r="42" spans="1:2" ht="12.75">
      <c r="A42" s="35" t="s">
        <v>388</v>
      </c>
      <c r="B42" s="35" t="s">
        <v>389</v>
      </c>
    </row>
    <row r="43" spans="1:2" ht="12.75">
      <c r="A43" s="35" t="s">
        <v>390</v>
      </c>
      <c r="B43" s="35" t="s">
        <v>391</v>
      </c>
    </row>
    <row r="44" spans="1:2" ht="12.75">
      <c r="A44" s="35" t="s">
        <v>392</v>
      </c>
      <c r="B44" s="35" t="s">
        <v>521</v>
      </c>
    </row>
    <row r="45" spans="1:2" ht="12.75">
      <c r="A45" s="35" t="s">
        <v>393</v>
      </c>
      <c r="B45" s="35" t="s">
        <v>394</v>
      </c>
    </row>
    <row r="46" spans="1:2" ht="12.75">
      <c r="A46" s="35" t="s">
        <v>395</v>
      </c>
      <c r="B46" s="35" t="s">
        <v>396</v>
      </c>
    </row>
    <row r="47" spans="1:2" ht="12.75">
      <c r="A47" s="35" t="s">
        <v>397</v>
      </c>
      <c r="B47" s="35" t="s">
        <v>398</v>
      </c>
    </row>
    <row r="48" spans="1:2" ht="12.75">
      <c r="A48" s="35" t="s">
        <v>399</v>
      </c>
      <c r="B48" s="35" t="s">
        <v>400</v>
      </c>
    </row>
    <row r="49" spans="1:2" ht="12.75">
      <c r="A49" s="35" t="s">
        <v>401</v>
      </c>
      <c r="B49" s="35" t="s">
        <v>402</v>
      </c>
    </row>
    <row r="50" spans="1:2" ht="12.75">
      <c r="A50" s="35" t="s">
        <v>403</v>
      </c>
      <c r="B50" s="35" t="s">
        <v>404</v>
      </c>
    </row>
    <row r="51" spans="1:2" ht="12.75">
      <c r="A51" s="35" t="s">
        <v>405</v>
      </c>
      <c r="B51" s="35" t="s">
        <v>406</v>
      </c>
    </row>
    <row r="52" spans="1:2" ht="12.75">
      <c r="A52" s="35" t="s">
        <v>407</v>
      </c>
      <c r="B52" s="35" t="s">
        <v>408</v>
      </c>
    </row>
    <row r="53" spans="1:2" ht="12.75">
      <c r="A53" s="35" t="s">
        <v>409</v>
      </c>
      <c r="B53" s="35" t="s">
        <v>410</v>
      </c>
    </row>
    <row r="54" spans="1:2" ht="12.75">
      <c r="A54" s="35" t="s">
        <v>411</v>
      </c>
      <c r="B54" s="35" t="s">
        <v>412</v>
      </c>
    </row>
    <row r="55" spans="1:2" ht="12.75">
      <c r="A55" s="35" t="s">
        <v>413</v>
      </c>
      <c r="B55" s="35" t="s">
        <v>414</v>
      </c>
    </row>
    <row r="56" spans="1:2" ht="12.75">
      <c r="A56" s="35" t="s">
        <v>415</v>
      </c>
      <c r="B56" s="35" t="s">
        <v>416</v>
      </c>
    </row>
    <row r="57" spans="1:2" ht="12.75">
      <c r="A57" s="35" t="s">
        <v>417</v>
      </c>
      <c r="B57" s="35" t="s">
        <v>418</v>
      </c>
    </row>
    <row r="58" spans="1:2" ht="12.75">
      <c r="A58" s="35" t="s">
        <v>419</v>
      </c>
      <c r="B58" s="35" t="s">
        <v>420</v>
      </c>
    </row>
    <row r="59" spans="1:2" ht="12.75">
      <c r="A59" s="35" t="s">
        <v>421</v>
      </c>
      <c r="B59" s="35" t="s">
        <v>422</v>
      </c>
    </row>
    <row r="60" spans="1:2" ht="12.75">
      <c r="A60" s="35" t="s">
        <v>423</v>
      </c>
      <c r="B60" s="35" t="s">
        <v>424</v>
      </c>
    </row>
    <row r="61" spans="1:2" ht="12.75">
      <c r="A61" s="35" t="s">
        <v>425</v>
      </c>
      <c r="B61" s="35" t="s">
        <v>426</v>
      </c>
    </row>
    <row r="63" ht="12.75">
      <c r="A63" s="36" t="s">
        <v>427</v>
      </c>
    </row>
    <row r="64" spans="1:2" ht="12.75">
      <c r="A64" s="37" t="s">
        <v>428</v>
      </c>
      <c r="B64" s="37" t="s">
        <v>429</v>
      </c>
    </row>
    <row r="65" spans="1:2" ht="12.75">
      <c r="A65" s="37" t="s">
        <v>430</v>
      </c>
      <c r="B65" s="37" t="s">
        <v>431</v>
      </c>
    </row>
    <row r="66" spans="1:2" ht="12.75">
      <c r="A66" s="37" t="s">
        <v>432</v>
      </c>
      <c r="B66" s="37" t="s">
        <v>433</v>
      </c>
    </row>
    <row r="67" spans="1:2" ht="12.75">
      <c r="A67" s="37" t="s">
        <v>434</v>
      </c>
      <c r="B67" s="37" t="s">
        <v>435</v>
      </c>
    </row>
    <row r="68" spans="1:2" ht="12.75">
      <c r="A68" s="37" t="s">
        <v>436</v>
      </c>
      <c r="B68" s="37" t="s">
        <v>437</v>
      </c>
    </row>
    <row r="69" spans="1:2" ht="12.75">
      <c r="A69" s="37" t="s">
        <v>438</v>
      </c>
      <c r="B69" s="37" t="s">
        <v>439</v>
      </c>
    </row>
    <row r="70" spans="1:2" ht="12.75">
      <c r="A70" s="37" t="s">
        <v>440</v>
      </c>
      <c r="B70" s="37" t="s">
        <v>441</v>
      </c>
    </row>
    <row r="71" spans="1:2" ht="12.75">
      <c r="A71" s="37" t="s">
        <v>442</v>
      </c>
      <c r="B71" s="37" t="s">
        <v>443</v>
      </c>
    </row>
    <row r="72" spans="1:2" ht="12.75">
      <c r="A72" s="37" t="s">
        <v>345</v>
      </c>
      <c r="B72" s="37" t="s">
        <v>444</v>
      </c>
    </row>
    <row r="73" spans="1:2" ht="12.75">
      <c r="A73" s="37" t="s">
        <v>445</v>
      </c>
      <c r="B73" s="37" t="s">
        <v>446</v>
      </c>
    </row>
    <row r="74" spans="1:2" ht="12.75">
      <c r="A74" s="37" t="s">
        <v>447</v>
      </c>
      <c r="B74" s="37" t="s">
        <v>522</v>
      </c>
    </row>
    <row r="75" spans="1:2" ht="12.75">
      <c r="A75" s="37" t="s">
        <v>448</v>
      </c>
      <c r="B75" s="37" t="s">
        <v>449</v>
      </c>
    </row>
    <row r="76" spans="1:2" ht="12.75">
      <c r="A76" s="37" t="s">
        <v>450</v>
      </c>
      <c r="B76" s="37" t="s">
        <v>451</v>
      </c>
    </row>
    <row r="77" spans="1:2" ht="12.75">
      <c r="A77" s="37" t="s">
        <v>452</v>
      </c>
      <c r="B77" s="37" t="s">
        <v>453</v>
      </c>
    </row>
    <row r="78" spans="1:2" ht="12.75">
      <c r="A78" s="37" t="s">
        <v>454</v>
      </c>
      <c r="B78" s="37" t="s">
        <v>455</v>
      </c>
    </row>
    <row r="79" spans="1:2" ht="12.75">
      <c r="A79" s="37" t="s">
        <v>456</v>
      </c>
      <c r="B79" s="37" t="s">
        <v>457</v>
      </c>
    </row>
    <row r="80" spans="1:2" ht="12.75">
      <c r="A80" s="37" t="s">
        <v>458</v>
      </c>
      <c r="B80" s="37" t="s">
        <v>334</v>
      </c>
    </row>
    <row r="81" spans="1:2" ht="12.75">
      <c r="A81" s="37" t="s">
        <v>459</v>
      </c>
      <c r="B81" s="37" t="s">
        <v>460</v>
      </c>
    </row>
    <row r="82" spans="1:2" ht="12.75">
      <c r="A82" s="37" t="s">
        <v>461</v>
      </c>
      <c r="B82" s="37" t="s">
        <v>462</v>
      </c>
    </row>
    <row r="83" spans="1:2" ht="12.75">
      <c r="A83" s="37" t="s">
        <v>463</v>
      </c>
      <c r="B83" s="37" t="s">
        <v>464</v>
      </c>
    </row>
    <row r="84" spans="1:2" ht="12.75">
      <c r="A84" s="37" t="s">
        <v>465</v>
      </c>
      <c r="B84" s="37" t="s">
        <v>466</v>
      </c>
    </row>
    <row r="85" spans="1:2" ht="12.75">
      <c r="A85" s="37" t="s">
        <v>467</v>
      </c>
      <c r="B85" s="37" t="s">
        <v>468</v>
      </c>
    </row>
    <row r="86" spans="1:2" ht="12.75">
      <c r="A86" s="37" t="s">
        <v>469</v>
      </c>
      <c r="B86" s="37" t="s">
        <v>470</v>
      </c>
    </row>
    <row r="87" spans="1:2" ht="12.75">
      <c r="A87" s="37" t="s">
        <v>471</v>
      </c>
      <c r="B87" s="37" t="s">
        <v>472</v>
      </c>
    </row>
    <row r="88" spans="1:2" ht="12.75">
      <c r="A88" s="37" t="s">
        <v>473</v>
      </c>
      <c r="B88" s="37" t="s">
        <v>474</v>
      </c>
    </row>
  </sheetData>
  <sheetProtection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C67" sqref="C67"/>
    </sheetView>
  </sheetViews>
  <sheetFormatPr defaultColWidth="11.421875" defaultRowHeight="12.75"/>
  <cols>
    <col min="1" max="1" width="9.140625" style="7" customWidth="1"/>
    <col min="2" max="2" width="31.140625" style="7" customWidth="1"/>
    <col min="3" max="3" width="63.00390625" style="7" customWidth="1"/>
    <col min="4" max="16384" width="11.421875" style="7" customWidth="1"/>
  </cols>
  <sheetData>
    <row r="1" spans="2:3" ht="15.75">
      <c r="B1" s="212" t="str">
        <f>Translations!$B$44</f>
        <v>Kā lietot šo failu</v>
      </c>
      <c r="C1" s="213"/>
    </row>
    <row r="2" spans="2:3" ht="34.5" customHeight="1" thickBot="1">
      <c r="B2" s="535" t="str">
        <f>Translations!$B$45</f>
        <v>Šī verifikācijas ziņojuma veidne satur šādas lapas, kas ir nesaraujami saistītas savā starpā:</v>
      </c>
      <c r="C2" s="535"/>
    </row>
    <row r="3" spans="2:3" ht="25.5" customHeight="1">
      <c r="B3" s="1" t="str">
        <f>Translations!$B$46</f>
        <v>Atzinums (iekārta)</v>
      </c>
      <c r="C3" s="215" t="str">
        <f>Translations!$B$47</f>
        <v>Oficiāls atzinums, kas jāparaksta verificētāja pilnvarotai personai</v>
      </c>
    </row>
    <row r="4" spans="2:3" ht="27" customHeight="1">
      <c r="B4" s="2" t="str">
        <f>Translations!$B$48</f>
        <v>Atzinums (aviācija)</v>
      </c>
      <c r="C4" s="216" t="str">
        <f>Translations!$B$47</f>
        <v>Oficiāls atzinums, kas jāparaksta verificētāja pilnvarotai personai</v>
      </c>
    </row>
    <row r="5" spans="2:12" ht="38.25">
      <c r="B5" s="2" t="str">
        <f>Translations!$B$49</f>
        <v>1. pielikums: KONSTATĒJUMI</v>
      </c>
      <c r="C5" s="216" t="str">
        <f>Translations!$B$50</f>
        <v>Te uzskaita visus neizlabotos nepatiesos apgalvojumus, neatbilstības un neievērošanu, kā arī verifikācijā konstatētās nozīmīgākās uzlabojumu iespējas</v>
      </c>
      <c r="E5" s="80"/>
      <c r="G5" s="213"/>
      <c r="H5" s="80"/>
      <c r="I5" s="80"/>
      <c r="J5" s="80"/>
      <c r="K5" s="80"/>
      <c r="L5" s="80"/>
    </row>
    <row r="6" spans="2:12" ht="54.75" customHeight="1">
      <c r="B6" s="2" t="str">
        <f>Translations!$B$51</f>
        <v>2. pielikums: DARBA PAMATS</v>
      </c>
      <c r="C6" s="216" t="str">
        <f>Translations!$B$52</f>
        <v>Papildu un cita informācija, kas ir nozīmīga atzinuma sagatavošanā, piemēram, verifikācijas procesa vadības kritēriji (akreditācijas/sertifikācijas noteikumi u.c.) un kritēriji, pēc kuriem notiek verifikācija (ES ETS noteikumi u.c.).</v>
      </c>
      <c r="E6" s="80"/>
      <c r="F6" s="217"/>
      <c r="G6" s="217"/>
      <c r="H6" s="217"/>
      <c r="I6" s="217"/>
      <c r="J6" s="217"/>
      <c r="K6" s="217"/>
      <c r="L6" s="217"/>
    </row>
    <row r="7" spans="2:12" ht="120" customHeight="1" thickBot="1">
      <c r="B7" s="38" t="str">
        <f>Translations!$B$53</f>
        <v>3. pielikums: IZMAIŅAS </v>
      </c>
      <c r="C7" s="218" t="str">
        <f>Translations!$B$54</f>
        <v>Kopsavilkums par jebkādiem specifiskiem nosacījumiem, variācijām, izmaiņām vai precizējumiem, ko apstiprinājusi vai piemērojusi kompetentā iestāde pēc tam, kad izsniegta siltumnīcefekta gāzu emisiju atļauja, un kas NAV iekļauti atkārtoti izdotā atļaujā un monitoringa plānā verifikācijas pabeigšanas brīdī. 
UN
Kopsavilkums par visām būtiskām, verificētāja konstatētām izmaiņām, par kurām NAV paziņots kompetentajai iestādei līdz ziņošanas gada 31.decembrim.</v>
      </c>
      <c r="E7" s="80"/>
      <c r="F7" s="219"/>
      <c r="G7" s="219"/>
      <c r="H7" s="219"/>
      <c r="I7" s="219"/>
      <c r="J7" s="219"/>
      <c r="K7" s="219"/>
      <c r="L7" s="219"/>
    </row>
    <row r="8" spans="2:12" ht="12.75">
      <c r="B8" s="88"/>
      <c r="C8" s="88"/>
      <c r="E8" s="80"/>
      <c r="F8" s="220"/>
      <c r="G8" s="220"/>
      <c r="H8" s="220"/>
      <c r="I8" s="220"/>
      <c r="J8" s="220"/>
      <c r="K8" s="220"/>
      <c r="L8" s="220"/>
    </row>
    <row r="9" spans="1:12" ht="13.5" thickBot="1">
      <c r="A9" s="534" t="str">
        <f>Translations!$B$55</f>
        <v>Krāsu kodi</v>
      </c>
      <c r="B9" s="534"/>
      <c r="C9" s="213"/>
      <c r="E9" s="80"/>
      <c r="G9" s="88"/>
      <c r="H9" s="88"/>
      <c r="I9" s="88"/>
      <c r="J9" s="88"/>
      <c r="K9" s="88"/>
      <c r="L9" s="88"/>
    </row>
    <row r="10" spans="1:12" ht="51" customHeight="1">
      <c r="A10" s="221"/>
      <c r="B10" s="536" t="str">
        <f>Translations!$B$56</f>
        <v>Aizpildiet visas dzeltenās veidnes šūnas, pēc vajadzības dzēšot vai mainot tajā jau esošo tekstu un ievērojot norādījumus šūnas labajā pusē.  Ja vajadzīgs vairāk vietas, zemāk ievietojiet papildu rindu un sapludiniet šūnas.  Ja kādā lapā ievietojat rindiņas, pārliecinieties, ka lapu var pareizi izdrukāt un vajadzības gadījumā atiestatiet drukas apgabalu.</v>
      </c>
      <c r="C10" s="537"/>
      <c r="E10" s="80"/>
      <c r="G10" s="88"/>
      <c r="H10" s="88"/>
      <c r="I10" s="88"/>
      <c r="J10" s="88"/>
      <c r="K10" s="88"/>
      <c r="L10" s="88"/>
    </row>
    <row r="11" spans="1:12" ht="27" customHeight="1" thickBot="1">
      <c r="A11" s="222"/>
      <c r="B11" s="538" t="str">
        <f>Translations!$B$57</f>
        <v>Atjauniniet zilās šūnas, lai tiktu izvēlēti tikai tie kritēriju atsauces dokumenti, kas attiecas uz jūsu verificētāju un šo verifikāciju.</v>
      </c>
      <c r="C11" s="539"/>
      <c r="E11" s="80"/>
      <c r="F11" s="88"/>
      <c r="G11" s="88"/>
      <c r="H11" s="88"/>
      <c r="I11" s="88"/>
      <c r="J11" s="88"/>
      <c r="K11" s="88"/>
      <c r="L11" s="88"/>
    </row>
    <row r="12" spans="1:12" ht="40.5" customHeight="1" thickBot="1">
      <c r="A12" s="223"/>
      <c r="B12" s="540" t="str">
        <f>Translations!$B$58</f>
        <v>Citi norādījumi vai piezīmes pēc vajadzības ir šūnu labajā pusē un tie jāizlasa PIRMS veidnes aizpildīšanas. Lapas formāts iestatīts tā, lai varētu izdrukāt tikai attiecīgās atzinuma un pielikumu daļas, bet NE norādījumu sleju.</v>
      </c>
      <c r="C12" s="541"/>
      <c r="E12" s="80"/>
      <c r="F12" s="88"/>
      <c r="G12" s="88"/>
      <c r="H12" s="88"/>
      <c r="I12" s="88"/>
      <c r="J12" s="88"/>
      <c r="K12" s="88"/>
      <c r="L12" s="88"/>
    </row>
    <row r="13" spans="2:12" ht="18.75" thickBot="1">
      <c r="B13" s="88"/>
      <c r="C13" s="88"/>
      <c r="E13" s="225"/>
      <c r="F13" s="226"/>
      <c r="G13" s="226"/>
      <c r="H13" s="226"/>
      <c r="I13" s="226"/>
      <c r="J13" s="226"/>
      <c r="K13" s="226"/>
      <c r="L13" s="226"/>
    </row>
    <row r="14" spans="2:3" ht="51" customHeight="1">
      <c r="B14" s="530" t="str">
        <f>Translations!$B$59</f>
        <v>Atzinuma un trīs pielikumu saturs jānokopē un jāielīmē attiecīgajās sadaļās gada emisiju ziņošanas veidnē (.xls).  Tad operatoram kompetentajai iestādei jāiesniedz viss verificēto emisiju ziņojums.  Nav iespējams izmantot Excel funkciju „Rediģēt/Pārvietot vai kopēt lapu”, jo darbgrāmata ir aizsargāta. </v>
      </c>
      <c r="C14" s="531"/>
    </row>
    <row r="15" spans="2:3" ht="51" customHeight="1" thickBot="1">
      <c r="B15" s="542" t="str">
        <f>Translations!$B$60</f>
        <v>Lai saglabātu sākotnējā verifikācijas atzinuma veidnes formātu, ieteicams katrā cilnē izvēlēties slejas A:C un tad, izmantojot kopēšanas un ielīmēšanas funkcijas, pārkopēt informāciju no vienas izklājlapas otrā.  NAV nepieciešams pārkopēt lapas „Norādījumi un nosacījumi” un „Kā lietot šo failu” no verifikācijas veidnes.</v>
      </c>
      <c r="C15" s="543"/>
    </row>
    <row r="16" spans="2:3" ht="18" customHeight="1" thickBot="1">
      <c r="B16" s="214"/>
      <c r="C16" s="214"/>
    </row>
    <row r="17" spans="2:3" ht="38.25" customHeight="1">
      <c r="B17" s="532" t="str">
        <f>Translations!$B$61</f>
        <v>Lai nodrošinātu, ka verifikācijas atzinuma un attiecīgo pielikumu saturs netiek nejauši mainīts pēc tam, kad tas iekopēts gada emisiju ziņojumā, ieteicams šīs cilnes aizsargāt ar Excel funkciju „Aizsargāt lapu” (izvēlne „Rīki").</v>
      </c>
      <c r="C17" s="533"/>
    </row>
    <row r="18" spans="2:3" ht="38.25" customHeight="1" thickBot="1">
      <c r="B18" s="528" t="str">
        <f>Translations!$B$62</f>
        <v>Ja lapas aizsargājat ar paroli, izmantojiet VIENU paroli visiem organizācijas sagatavotajiem atzinumiem.  Paroli nosūtiet arī kompetentajai iestādei, lai datus varētu ievadīt datubāzēs utml.</v>
      </c>
      <c r="C18" s="529"/>
    </row>
    <row r="29" ht="12.75">
      <c r="C29" s="59"/>
    </row>
  </sheetData>
  <sheetProtection formatCells="0" formatColumns="0" formatRows="0"/>
  <mergeCells count="9">
    <mergeCell ref="B18:C18"/>
    <mergeCell ref="B14:C14"/>
    <mergeCell ref="B17:C17"/>
    <mergeCell ref="A9:B9"/>
    <mergeCell ref="B2:C2"/>
    <mergeCell ref="B10:C10"/>
    <mergeCell ref="B11:C11"/>
    <mergeCell ref="B12:C12"/>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34">
      <selection activeCell="C43" sqref="C43"/>
    </sheetView>
  </sheetViews>
  <sheetFormatPr defaultColWidth="11.421875" defaultRowHeight="12.75"/>
  <cols>
    <col min="1" max="1" width="30.7109375" style="63" customWidth="1"/>
    <col min="2" max="2" width="60.7109375" style="64" customWidth="1"/>
    <col min="3" max="3" width="75.7109375" style="211" customWidth="1"/>
    <col min="4" max="16384" width="11.421875" style="66" customWidth="1"/>
  </cols>
  <sheetData>
    <row r="1" ht="12.75">
      <c r="C1" s="151" t="str">
        <f>Translations!$B$63</f>
        <v>NORĀDĪJUMI VERIFICĒTĀJIEM</v>
      </c>
    </row>
    <row r="2" spans="1:3" ht="63.75">
      <c r="A2" s="570" t="str">
        <f>Translations!$B$64</f>
        <v>Neatkarīgs atzinums ar pamatotu pārliecību par verifikācijas ziņojumu — emisiju tirdzniecības sistēma</v>
      </c>
      <c r="B2" s="570"/>
      <c r="C2" s="200" t="str">
        <f>Translations!$B$65</f>
        <v>Aizpildiet visas atzinuma veidnes dzeltenās šūnas, pēc vajadzības dzēšot vai mainot tajās jau esošo tekstu.  Ja vajadzīgs vairāk vietas, zemāk ievietojiet papildu rindu un sapludiniet šūnas.  Citi norādījumi vai piezīmes vajadzības gadījumā sniegti pie attiecīgajām rindiņām.  Sīkākas ziņas par verifikācijas pamatojumu utt. jāsniedz 2. pielikumā.</v>
      </c>
    </row>
    <row r="3" spans="1:3" ht="12.75">
      <c r="A3" s="573" t="str">
        <f>Translations!$B$66</f>
        <v>ES ETS gada ziņojumi</v>
      </c>
      <c r="B3" s="573"/>
      <c r="C3" s="576"/>
    </row>
    <row r="4" spans="2:3" ht="13.5" thickBot="1">
      <c r="B4" s="150"/>
      <c r="C4" s="576"/>
    </row>
    <row r="5" spans="1:3" ht="15" customHeight="1" thickBot="1">
      <c r="A5" s="571" t="str">
        <f>Translations!$B$67</f>
        <v>INFORMĀCIJA PAR OPERATORU</v>
      </c>
      <c r="B5" s="572"/>
      <c r="C5" s="155"/>
    </row>
    <row r="6" spans="1:3" ht="12.75" customHeight="1">
      <c r="A6" s="73" t="str">
        <f>Translations!$B$68</f>
        <v>Operatora nosaukums: </v>
      </c>
      <c r="B6" s="154"/>
      <c r="C6" s="129" t="str">
        <f>Translations!$B$69</f>
        <v>&lt;ievadīt operatora nosaukumu&gt;</v>
      </c>
    </row>
    <row r="7" spans="1:3" ht="12.75">
      <c r="A7" s="75" t="str">
        <f>Translations!$B$70</f>
        <v>Iekārtas nosaukums:</v>
      </c>
      <c r="B7" s="160"/>
      <c r="C7" s="155"/>
    </row>
    <row r="8" spans="1:3" ht="27" customHeight="1">
      <c r="A8" s="75" t="str">
        <f>Translations!$B$71</f>
        <v>Iekārtas adrese:</v>
      </c>
      <c r="B8" s="76"/>
      <c r="C8" s="155"/>
    </row>
    <row r="9" spans="1:3" ht="12.75">
      <c r="A9" s="75" t="str">
        <f>Translations!$B$72</f>
        <v>Unikālais ID: </v>
      </c>
      <c r="B9" s="76"/>
      <c r="C9" s="155"/>
    </row>
    <row r="10" spans="1:3" ht="12.75">
      <c r="A10" s="75" t="str">
        <f>Translations!$B$73</f>
        <v>SEG atļaujas Nr.: </v>
      </c>
      <c r="B10" s="156"/>
      <c r="C10" s="155"/>
    </row>
    <row r="11" spans="1:4" s="82" customFormat="1" ht="44.25" customHeight="1">
      <c r="A11" s="75" t="str">
        <f>Translations!$B$74</f>
        <v>Attiecīgā apstiprinātā MP datums(-i) un katra plāna derīguma periods:</v>
      </c>
      <c r="B11" s="357"/>
      <c r="C11" s="129" t="str">
        <f>Translations!$B$391</f>
        <v>Lūdzu iekļaut visas apstiprinātās monitoringa plāna versijas, kas attiecas uz ziņošanas periodu, ieskaitot tās, kuras apstiprinātas tieši pirms verifikācijas ziņojuma sagatavošanas un svarīgas attiecīgajam ziņošanas periodam.</v>
      </c>
      <c r="D11" s="388"/>
    </row>
    <row r="12" spans="1:3" s="82" customFormat="1" ht="24.75" customHeight="1">
      <c r="A12" s="75" t="str">
        <f>Translations!$B$75</f>
        <v>Apstiprinošā kompetentā iestāde:</v>
      </c>
      <c r="B12" s="76"/>
      <c r="C12" s="129" t="str">
        <f>Translations!$B$76</f>
        <v>Norādīt kompetento iestādi, kas atbildīga par monitoringa plāna un tā būtisku izmaiņu apstiprināšanu</v>
      </c>
    </row>
    <row r="13" spans="1:3" ht="15" customHeight="1">
      <c r="A13" s="75" t="str">
        <f>Translations!$B$77</f>
        <v>Kategorija:</v>
      </c>
      <c r="B13" s="76"/>
      <c r="C13" s="135"/>
    </row>
    <row r="14" spans="1:3" ht="12.75">
      <c r="A14" s="75" t="str">
        <f>Translations!$B$78</f>
        <v>Vai iekārta ir „mazs emitētājs”?</v>
      </c>
      <c r="B14" s="160"/>
      <c r="C14" s="201" t="str">
        <f>Translations!$B$79</f>
        <v>Mazs emitētājs ir iekārta, kas gadā emitē mazāk par 25 kt CO2e.</v>
      </c>
    </row>
    <row r="15" spans="1:3" ht="13.5" thickBot="1">
      <c r="A15" s="162" t="str">
        <f>Translations!$B$80</f>
        <v>1. pielikuma darbība:</v>
      </c>
      <c r="B15" s="168"/>
      <c r="C15" s="135"/>
    </row>
    <row r="16" spans="2:3" ht="9" customHeight="1" thickBot="1">
      <c r="B16" s="150"/>
      <c r="C16" s="135"/>
    </row>
    <row r="17" spans="1:3" ht="13.5" thickBot="1">
      <c r="A17" s="571" t="str">
        <f>Translations!$B$81</f>
        <v>ZIŅAS PAR EMISIJĀM</v>
      </c>
      <c r="B17" s="572"/>
      <c r="C17" s="135"/>
    </row>
    <row r="18" spans="1:3" ht="12.75">
      <c r="A18" s="73" t="str">
        <f>Translations!$B$82</f>
        <v>Ziņošanas gads:</v>
      </c>
      <c r="B18" s="154"/>
      <c r="C18" s="135"/>
    </row>
    <row r="19" spans="1:3" ht="38.25">
      <c r="A19" s="75" t="str">
        <f>Translations!$B$83</f>
        <v>Atsauces dokuments:</v>
      </c>
      <c r="B19" s="160"/>
      <c r="C19" s="129" t="str">
        <f>Translations!$B$84</f>
        <v>&lt;ievadiet emisiju ziņojuma faila nosaukumu, ieskaitot datumu un versijas Nr.&gt; Tam jābūt elektroniska faila nosaukumam un jāsatur datums un versijas Nr. atbilstoši failu nosaukumu veidošanas principiem</v>
      </c>
    </row>
    <row r="20" spans="1:3" ht="38.25">
      <c r="A20" s="75" t="str">
        <f>Translations!$B$85</f>
        <v>Emisiju ziņojuma datums:</v>
      </c>
      <c r="B20" s="358"/>
      <c r="C20" s="129" t="str">
        <f>Translations!$B$86</f>
        <v>&lt;ievadiet verificējamā ziņojuma datumu (tam jāatbilst tā ziņojuma datumam, kurā šis verifikācijas atzinums ir iekļauts/ziņojuma galīgās versijas datumam, ja ziņojums pārskatīts vai atjaunināts pirms galīgās verifikācijas&gt;</v>
      </c>
    </row>
    <row r="21" spans="1:3" ht="12.75">
      <c r="A21" s="75" t="str">
        <f>Translations!$B$87</f>
        <v>Procesa emisijas tCO2e:</v>
      </c>
      <c r="B21" s="202"/>
      <c r="C21" s="203" t="str">
        <f>Translations!$B$88</f>
        <v>&lt;ievadiet tikai skaitļus&gt;</v>
      </c>
    </row>
    <row r="22" spans="1:3" ht="25.5">
      <c r="A22" s="75" t="str">
        <f>Translations!$B$89</f>
        <v>Sadedzināšanas emisijas tCO2e:</v>
      </c>
      <c r="B22" s="202"/>
      <c r="C22" s="203" t="str">
        <f>Translations!$B$88</f>
        <v>&lt;ievadiet tikai skaitļus&gt;</v>
      </c>
    </row>
    <row r="23" spans="1:3" ht="25.5">
      <c r="A23" s="75" t="str">
        <f>Translations!$B$90</f>
        <v>Kopējās emisijas tCO2e:</v>
      </c>
      <c r="B23" s="165">
        <f>SUM(B21:B22)</f>
        <v>0</v>
      </c>
      <c r="C23" s="129" t="str">
        <f>Translations!$B$91</f>
        <v>&lt;Šajā šūnā tiek automātiski saskaitīti iepriekšējās šūnās ievadītie skaitļi; tā ir kontrolpārbaude ierakstam par sīkāk sadalītām emisijām</v>
      </c>
    </row>
    <row r="24" spans="1:3" ht="51">
      <c r="A24" s="75" t="str">
        <f>Translations!$B$92</f>
        <v>Sadedzināšanas avota plūsmas:</v>
      </c>
      <c r="B24" s="166"/>
      <c r="C24" s="129" t="str">
        <f>Translations!$B$93</f>
        <v>Gāze/dīzeļdegviela/ogles/mazuts u.c.... &lt;norādiet, kādi kurināmā veidi attiecas uz operatoru&gt;&lt;Ievērojiet, ka šajā rindiņā jāievada TIKAI KURINĀMĀ veidi (piem., pārstrādes uzņēmumu gāzveida kurināmais, ogles utt.).  Nav jānorāda visi atsevišķie EMISIJU avoti</v>
      </c>
    </row>
    <row r="25" spans="1:3" ht="38.25">
      <c r="A25" s="75" t="str">
        <f>Translations!$B$94</f>
        <v>Procesu avota plūsmas:</v>
      </c>
      <c r="B25" s="166"/>
      <c r="C25" s="129" t="str">
        <f>Translations!$B$95</f>
        <v>&lt;norādiet, kādas procesu avotu plūsmas attiecas uz iekārtu&gt; Ievērojiet, ka šajā rindiņā jāsniedz vispārīgi komentāri par paziņoto emisiju procesa avotu (piem., kaļķu apdedzināšana, dūmgāzu attīrīšana skruberī utt.).  Nav jāsniedz detalizēta informācija.</v>
      </c>
    </row>
    <row r="26" spans="1:3" ht="38.25">
      <c r="A26" s="75" t="str">
        <f>Translations!$B$96</f>
        <v>Izmantotās metodes:</v>
      </c>
      <c r="B26" s="160"/>
      <c r="C26" s="129" t="str">
        <f>Translations!$B$97</f>
        <v>&lt;Jānorāda pilns nosaukums.  Ja izmantotas vairākas metodes (piem., aprēķināšana vai vairāku metožu kombinācija), skaidri norādiet, uz kurām avota plūsmām attiecas katra metode. </v>
      </c>
    </row>
    <row r="27" spans="1:3" ht="25.5">
      <c r="A27" s="75" t="str">
        <f>Translations!$B$98</f>
        <v>Izmantotie emisijas koeficienti:</v>
      </c>
      <c r="B27" s="76"/>
      <c r="C27" s="129" t="str">
        <f>Translations!$B$99</f>
        <v>&lt;norādiet, kāda veida koeficientu izmanto dažādiem kurināmā/materiālu veidiem (piem., standarta/ar darbību saistītais utt.)</v>
      </c>
    </row>
    <row r="28" spans="1:3" ht="39" thickBot="1">
      <c r="A28" s="162" t="str">
        <f>Translations!$B$100</f>
        <v>Ar operatoru/iekārtu saistītas izmaiņas ziņošanas gadā:</v>
      </c>
      <c r="B28" s="168"/>
      <c r="C28" s="204" t="str">
        <f>Translations!$B$101</f>
        <v>&lt;Īsi aprakstiet visas izmaiņas ziņošanas gadā, kas būtiski ietekmē paziņotās emisijas un tendences no gada uz gadu un kas nav jau uzrādītas. Piem., efektivitātes kāpināšanas projekti, izmaiņas ražošanā utt.&gt;</v>
      </c>
    </row>
    <row r="29" spans="2:3" ht="9" customHeight="1" thickBot="1">
      <c r="B29" s="150"/>
      <c r="C29" s="135"/>
    </row>
    <row r="30" spans="1:3" ht="13.5" thickBot="1">
      <c r="A30" s="574" t="str">
        <f>Translations!$B$102</f>
        <v>ZIŅAS PAR OBJEKTA VERIFIKĀCIJU</v>
      </c>
      <c r="B30" s="575"/>
      <c r="C30" s="135"/>
    </row>
    <row r="31" spans="1:3" ht="38.25">
      <c r="A31" s="73" t="str">
        <f>Translations!$B$103</f>
        <v>Verifikācijas laikā apmeklētais operators/iekārta:</v>
      </c>
      <c r="B31" s="74"/>
      <c r="C31" s="129" t="str">
        <f>Translations!$B$104</f>
        <v>jā vai nē &lt;Piem., tāpēc, ka emisiju aprēķināšana un informācijas pārvaldības procesi notiek citur. Piem., bezapkalpes iekārta, kur visus rādījumus nolasa attālināti. Utt. Sk. attiecīgos Komisijas dienestu izstrādātos norādījumus.</v>
      </c>
    </row>
    <row r="32" spans="1:3" ht="12.75">
      <c r="A32" s="75" t="str">
        <f>Translations!$B$105</f>
        <v>Apmeklējuma(-u) datums(-i):</v>
      </c>
      <c r="B32" s="76"/>
      <c r="C32" s="201" t="str">
        <f>Translations!$B$106</f>
        <v>Ja jā &lt;ievadiet apmeklējuma datumu&gt;</v>
      </c>
    </row>
    <row r="33" spans="1:3" ht="12.75">
      <c r="A33" s="75" t="str">
        <f>Translations!$B$107</f>
        <v>Objektā pavadīto dienu skaits:</v>
      </c>
      <c r="B33" s="76"/>
      <c r="C33" s="129"/>
    </row>
    <row r="34" spans="1:3" ht="38.25">
      <c r="A34" s="75" t="str">
        <f>Translations!$B$108</f>
        <v>Objektu apmeklējošā ES ETS (galvenā) auditora (-u) /tehnisko ekspertu vārds:</v>
      </c>
      <c r="B34" s="170"/>
      <c r="C34" s="129" t="str">
        <f>Translations!$B$109</f>
        <v>Ievadiet objektu apmeklējumos iesaistīto ES ETS galvenā auditora, ES ETS auditora un tehniskā eksperta vārdu</v>
      </c>
    </row>
    <row r="35" spans="1:3" ht="25.5">
      <c r="A35" s="75" t="str">
        <f>Translations!$B$110</f>
        <v>Objekta neapmeklēšanas pamatojums</v>
      </c>
      <c r="B35" s="76"/>
      <c r="C35" s="201" t="str">
        <f>Translations!$B$111</f>
        <v>Ja nē, īsi pamatojiet, kāpēc objekta apmeklēšana netika uzskatīta par vajadzīgu</v>
      </c>
    </row>
    <row r="36" spans="1:3" ht="51.75" thickBot="1">
      <c r="A36" s="162" t="str">
        <f>Translations!$B$112</f>
        <v>Datums, kad kompetentā iestāde rakstiski piekritusi objekta apmeklējuma atcelšanai:</v>
      </c>
      <c r="B36" s="79"/>
      <c r="C36" s="201" t="str">
        <f>Translations!$B$113</f>
        <v>Ja nē, datums, kad kompetentā iestāde rakstiski piekritusi objekta apmeklēšanas prasības atcelšanai, ir:&lt; ievadiet datumu&gt;</v>
      </c>
    </row>
    <row r="37" spans="1:3" ht="9" customHeight="1" thickBot="1">
      <c r="A37" s="88"/>
      <c r="B37" s="173"/>
      <c r="C37" s="135"/>
    </row>
    <row r="38" spans="1:3" ht="39" thickBot="1">
      <c r="A38" s="571" t="str">
        <f>Translations!$B$114</f>
        <v>ES ETS NOTEIKUMU IEVĒROŠANA</v>
      </c>
      <c r="B38" s="572"/>
      <c r="C38" s="129" t="str">
        <f>Translations!$B$115</f>
        <v>&lt;Šeit jāsniedz tikai īsas atbildes.  Ja atbilde ir „nē” un tāpēc nepieciešams izvērstāks skaidrojums, to pievienojiet attiecīgajai 1. pielikuma sadaļai par konstatējumiem par nenovērstām neatbilstībām un noteikumu neievērošanu&gt;</v>
      </c>
    </row>
    <row r="39" spans="1:3" ht="30" customHeight="1">
      <c r="A39" s="567" t="str">
        <f>Translations!$B$116</f>
        <v>Monitoringa plāna prasības ir izpildītas:</v>
      </c>
      <c r="B39" s="174"/>
      <c r="C39" s="135"/>
    </row>
    <row r="40" spans="1:3" ht="30" customHeight="1">
      <c r="A40" s="566"/>
      <c r="B40" s="76" t="str">
        <f>Translations!$B$117</f>
        <v>Ja nē, tāpēc, ka.....</v>
      </c>
      <c r="C40" s="129" t="str">
        <f>Translations!$B$118</f>
        <v>&lt;ievadiet iemeslus, kāpēc noteikums nav ievērots&gt;</v>
      </c>
    </row>
    <row r="41" spans="1:3" ht="30" customHeight="1">
      <c r="A41" s="566" t="str">
        <f>Translations!$B$119</f>
        <v>Atļaujas nosacījumi ir ievēroti:</v>
      </c>
      <c r="B41" s="170"/>
      <c r="C41" s="129"/>
    </row>
    <row r="42" spans="1:3" ht="30" customHeight="1">
      <c r="A42" s="566"/>
      <c r="B42" s="76" t="str">
        <f>Translations!$B$117</f>
        <v>Ja nē, tāpēc, ka.....</v>
      </c>
      <c r="C42" s="129" t="str">
        <f>Translations!$B$118</f>
        <v>&lt;ievadiet iemeslus, kāpēc noteikums nav ievērots&gt;</v>
      </c>
    </row>
    <row r="43" spans="1:3" ht="38.25">
      <c r="A43" s="566" t="str">
        <f>Translations!$B$120</f>
        <v>ES regula par monitoringu un ziņošanu ir ievērota:</v>
      </c>
      <c r="B43" s="170"/>
      <c r="C43" s="129" t="str">
        <f>Translations!$B$121</f>
        <v>&lt;Iekļaujiet arī apstiprinājumu, ka ir ievērots noteikums, ka biodegvielām vai bioloģiskajam šķidrajam kurināmajam, par ko tiek uzrādīts nulles emisijas koeficients, ir jāatbilst ES ilgtspējības kritērijiem&gt;</v>
      </c>
    </row>
    <row r="44" spans="1:3" ht="30" customHeight="1">
      <c r="A44" s="566"/>
      <c r="B44" s="76" t="str">
        <f>Translations!$B$117</f>
        <v>Ja nē, tāpēc, ka.....</v>
      </c>
      <c r="C44" s="129" t="str">
        <f>Translations!$B$118</f>
        <v>&lt;ievadiet iemeslus, kāpēc noteikums nav ievērots&gt;</v>
      </c>
    </row>
    <row r="45" spans="1:3" ht="12.75">
      <c r="A45" s="568" t="str">
        <f>Translations!$B$122</f>
        <v>ES regula par akreditāciju un verifikāciju ir ievērota:</v>
      </c>
      <c r="B45" s="569"/>
      <c r="C45" s="129"/>
    </row>
    <row r="46" spans="1:3" ht="25.5">
      <c r="A46" s="566" t="str">
        <f>Translations!$B$123</f>
        <v>14. panta a) punkts un 16. panta 2. punkta f) apakšpunkts: dati detalizēti verificēti un salīdzināti ar avotu:</v>
      </c>
      <c r="B46" s="170"/>
      <c r="C46" s="129" t="str">
        <f>Translations!$B$124</f>
        <v>&lt;īsi pamatojiet, kāpēc detalizēta datu verifikācija netika uzskatīta par vajadzīgu un/vai kāpēc dati netika salīdzināti ar primārā avota datiem&gt;</v>
      </c>
    </row>
    <row r="47" spans="1:3" ht="30" customHeight="1">
      <c r="A47" s="552"/>
      <c r="B47" s="76" t="str">
        <f>Translations!$B$117</f>
        <v>Ja nē, tāpēc, ka.....</v>
      </c>
      <c r="C47" s="129"/>
    </row>
    <row r="48" spans="1:3" ht="30" customHeight="1">
      <c r="A48" s="552"/>
      <c r="B48" s="170" t="str">
        <f>Translations!$B$125</f>
        <v>Ja jā, vai tā bija daļa no objekta verifikācijas</v>
      </c>
      <c r="C48" s="135"/>
    </row>
    <row r="49" spans="1:3" ht="30" customHeight="1">
      <c r="A49" s="552"/>
      <c r="B49" s="170"/>
      <c r="C49" s="135"/>
    </row>
    <row r="50" spans="1:3" ht="30" customHeight="1">
      <c r="A50" s="564" t="str">
        <f>Translations!$B$126</f>
        <v>14. panta b) punkts: kontroles darbības ir atbilstoši dokumentētas, īstenotas, uzturētas un spēj mazināt raksturīgos riskus:</v>
      </c>
      <c r="B50" s="170"/>
      <c r="C50" s="129"/>
    </row>
    <row r="51" spans="1:3" ht="30" customHeight="1">
      <c r="A51" s="567"/>
      <c r="B51" s="76" t="str">
        <f>Translations!$B$117</f>
        <v>Ja nē, tāpēc, ka.....</v>
      </c>
      <c r="C51" s="129" t="str">
        <f>Translations!$B$118</f>
        <v>&lt;ievadiet iemeslus, kāpēc noteikums nav ievērots&gt;</v>
      </c>
    </row>
    <row r="52" spans="1:3" ht="30" customHeight="1">
      <c r="A52" s="564" t="str">
        <f>Translations!$B$127</f>
        <v>14. panta c) punkts: monitoringa plānā izklāstītās procedūras ir atbilstoši dokumentētas, īstenotas, uzturētas un spēj mazināt raksturīgos riskus un kontroles riskus:</v>
      </c>
      <c r="B52" s="170"/>
      <c r="C52" s="129"/>
    </row>
    <row r="53" spans="1:3" ht="48" customHeight="1">
      <c r="A53" s="567"/>
      <c r="B53" s="76" t="str">
        <f>Translations!$B$117</f>
        <v>Ja nē, tāpēc, ka.....</v>
      </c>
      <c r="C53" s="129" t="str">
        <f>Translations!$B$118</f>
        <v>&lt;ievadiet iemeslus, kāpēc noteikums nav ievērots&gt;</v>
      </c>
    </row>
    <row r="54" spans="1:3" ht="30" customHeight="1">
      <c r="A54" s="564" t="str">
        <f>Translations!$B$128</f>
        <v>16. pants: Datu verifikācija:</v>
      </c>
      <c r="B54" s="170"/>
      <c r="C54" s="129" t="str">
        <f>Translations!$B$129</f>
        <v>&lt;datu verifikācija pabeigta saskaņā ar prasībām&gt;</v>
      </c>
    </row>
    <row r="55" spans="1:3" ht="30" customHeight="1">
      <c r="A55" s="567"/>
      <c r="B55" s="76" t="str">
        <f>Translations!$B$117</f>
        <v>Ja nē, tāpēc, ka.....</v>
      </c>
      <c r="C55" s="129" t="str">
        <f>Translations!$B$118</f>
        <v>&lt;ievadiet iemeslus, kāpēc noteikums nav ievērots&gt;</v>
      </c>
    </row>
    <row r="56" spans="1:3" ht="30" customHeight="1">
      <c r="A56" s="564" t="str">
        <f>Translations!$B$130</f>
        <v>17. pants: Monitoringa metodoloģijas pareizs pielietojums:</v>
      </c>
      <c r="B56" s="170"/>
      <c r="C56" s="129"/>
    </row>
    <row r="57" spans="1:3" ht="30" customHeight="1">
      <c r="A57" s="567"/>
      <c r="B57" s="76" t="str">
        <f>Translations!$B$117</f>
        <v>Ja nē, tāpēc, ka.....</v>
      </c>
      <c r="C57" s="129" t="str">
        <f>Translations!$B$118</f>
        <v>&lt;ievadiet iemeslus, kāpēc noteikums nav ievērots&gt;</v>
      </c>
    </row>
    <row r="58" spans="1:3" ht="30" customHeight="1">
      <c r="A58" s="564" t="str">
        <f>Translations!$B$131</f>
        <v>17. panta 4. punkts: Ziņošana par plānotajām vai veiktajām izmaiņām:</v>
      </c>
      <c r="B58" s="170"/>
      <c r="C58" s="129"/>
    </row>
    <row r="59" spans="1:3" ht="30" customHeight="1">
      <c r="A59" s="567"/>
      <c r="B59" s="76" t="str">
        <f>Translations!$B$117</f>
        <v>Ja nē, tāpēc, ka.....</v>
      </c>
      <c r="C59" s="129" t="str">
        <f>Translations!$B$118</f>
        <v>&lt;ievadiet iemeslus, kāpēc noteikums nav ievērots&gt;</v>
      </c>
    </row>
    <row r="60" spans="1:3" ht="30" customHeight="1">
      <c r="A60" s="564" t="str">
        <f>Translations!$B$132</f>
        <v>18. pants: Trūkstošiem datiem pielietoto metožu verifikācija:</v>
      </c>
      <c r="B60" s="170"/>
      <c r="C60" s="129"/>
    </row>
    <row r="61" spans="1:3" ht="39" customHeight="1">
      <c r="A61" s="567"/>
      <c r="B61" s="76" t="str">
        <f>Translations!$B$117</f>
        <v>Ja nē, tāpēc, ka.....</v>
      </c>
      <c r="C61" s="129" t="str">
        <f>Translations!$B$133</f>
        <v>&lt;norādiet iemeslus, kāpēc emisiju ziņojums nav pilnīgs, un norādiet, vai izmantota alternatīva metode, lai aizstātu trūkstošos datus&gt;</v>
      </c>
    </row>
    <row r="62" spans="1:3" ht="30" customHeight="1">
      <c r="A62" s="564" t="str">
        <f>Translations!$B$134</f>
        <v>19. pants: Nenoteiktības novērtējums:</v>
      </c>
      <c r="B62" s="170"/>
      <c r="C62" s="129" t="str">
        <f>Translations!$B$135</f>
        <v>&lt;apstiprinājums par derīgiem nenoteiktības novērtējumiem&gt;</v>
      </c>
    </row>
    <row r="63" spans="1:3" ht="30" customHeight="1">
      <c r="A63" s="567"/>
      <c r="B63" s="76" t="str">
        <f>Translations!$B$117</f>
        <v>Ja nē, tāpēc, ka.....</v>
      </c>
      <c r="C63" s="129" t="str">
        <f>Translations!$B$118</f>
        <v>&lt;ievadiet iemeslus, kāpēc noteikums nav ievērots&gt;</v>
      </c>
    </row>
    <row r="64" spans="1:3" ht="30" customHeight="1">
      <c r="A64" s="566" t="str">
        <f>Translations!$B$136</f>
        <v>Kompetentās iestādes (2. pielikums) norādījumi par M&amp;Z ievēroti:</v>
      </c>
      <c r="B64" s="170"/>
      <c r="C64" s="129"/>
    </row>
    <row r="65" spans="1:3" ht="30" customHeight="1">
      <c r="A65" s="566"/>
      <c r="B65" s="76" t="str">
        <f>Translations!$B$117</f>
        <v>Ja nē, tāpēc, ka.....</v>
      </c>
      <c r="C65" s="129" t="str">
        <f>Translations!$B$118</f>
        <v>&lt;ievadiet iemeslus, kāpēc noteikums nav ievērots&gt;</v>
      </c>
    </row>
    <row r="66" spans="1:3" ht="30" customHeight="1">
      <c r="A66" s="75" t="str">
        <f>Translations!$B$137</f>
        <v>Iepriekšējā gada neatbilstības izlabotas:</v>
      </c>
      <c r="B66" s="170"/>
      <c r="C66" s="129"/>
    </row>
    <row r="67" spans="1:3" s="82" customFormat="1" ht="64.5" thickBot="1">
      <c r="A67" s="162" t="str">
        <f>Translations!$B$138</f>
        <v>Izmaiņas utt., kas konstatētas un nav paziņotas kompetentajai iestādei/iekļautas atjauninātajā MP:</v>
      </c>
      <c r="B67" s="79"/>
      <c r="C67" s="129" t="str">
        <f>Translations!$B$139</f>
        <v>&lt;3. pielikumā īsi izklāstiet būtiskākos piemērotos nosacījumus un kompetentās iestādes apstiprinātās izmaiņas, precizējumus vai variācijas, kas NAV iekļauti atkārtoti izdotajā atļaujā un apstiprinātajā monitoringa plānā verifikācijas pabeigšanas laikā, vai citas izmaiņas, ko konstatējis verificētājs un kas nav paziņotas līdz attiecīgā gada beigām</v>
      </c>
    </row>
    <row r="68" spans="2:3" ht="9" customHeight="1" thickBot="1">
      <c r="B68" s="150"/>
      <c r="C68" s="135"/>
    </row>
    <row r="69" spans="1:3" ht="13.5" thickBot="1">
      <c r="A69" s="557" t="str">
        <f>Translations!$B$140</f>
        <v>MONITORINGA UN ZIŅOŠANAS PRINCIPU IEVĒROŠANA</v>
      </c>
      <c r="B69" s="558"/>
      <c r="C69" s="135"/>
    </row>
    <row r="70" spans="1:3" ht="30" customHeight="1">
      <c r="A70" s="559" t="str">
        <f>Translations!$B$141</f>
        <v>Pareizība:</v>
      </c>
      <c r="B70" s="174"/>
      <c r="C70" s="553" t="str">
        <f>Translations!$B$142</f>
        <v>&lt;Šajā sadaļā jāiekļauj tikai īsi komentāri. PIEZĪME: atzīts, ka daži principi ir drīzāk centienu augstākais galamērķis un var būt neiespējami apstiprināt to absolūtu "ievērošanu".  Turklāt dažu principu ievērošana ir atkarīga no tā, vai ir ievēroti citi principi, pirms „ievērošanu” var „apstiprināt”.</v>
      </c>
    </row>
    <row r="71" spans="1:3" ht="30" customHeight="1">
      <c r="A71" s="551"/>
      <c r="B71" s="76" t="str">
        <f>Translations!$B$117</f>
        <v>Ja nē, tāpēc, ka.....</v>
      </c>
      <c r="C71" s="553"/>
    </row>
    <row r="72" spans="1:3" ht="30" customHeight="1">
      <c r="A72" s="551" t="str">
        <f>Translations!$B$143</f>
        <v>Pilnīgums:</v>
      </c>
      <c r="B72" s="170"/>
      <c r="C72" s="553"/>
    </row>
    <row r="73" spans="1:3" ht="30" customHeight="1">
      <c r="A73" s="551"/>
      <c r="B73" s="76" t="str">
        <f>Translations!$B$117</f>
        <v>Ja nē, tāpēc, ka.....</v>
      </c>
      <c r="C73" s="553"/>
    </row>
    <row r="74" spans="1:3" ht="30" customHeight="1">
      <c r="A74" s="551" t="str">
        <f>Translations!$B$144</f>
        <v>Konsekvence:</v>
      </c>
      <c r="B74" s="170"/>
      <c r="C74" s="553"/>
    </row>
    <row r="75" spans="1:3" ht="30" customHeight="1">
      <c r="A75" s="551"/>
      <c r="B75" s="76" t="str">
        <f>Translations!$B$117</f>
        <v>Ja nē, tāpēc, ka.....</v>
      </c>
      <c r="C75" s="129" t="str">
        <f>Translations!$B$145</f>
        <v>&lt;ievadiet iemeslus, kāpēc princips nav ievērots&gt;</v>
      </c>
    </row>
    <row r="76" spans="1:3" s="82" customFormat="1" ht="66.75" customHeight="1">
      <c r="A76" s="551" t="str">
        <f>Translations!$B$146</f>
        <v>Salīdzināmība laikā:</v>
      </c>
      <c r="B76" s="170"/>
      <c r="C76" s="129" t="str">
        <f>Translations!$B$147</f>
        <v>&lt;īsi izklāstiet, vai monitoringa metodoloģija ir ievērojami mainījusies tā, ka pašreizējās paziņotās emisijas nevar salīdzināt ar iepriekšējiem periodiem. Piemēram, no aprēķina metodēm ir pāriets uz mērīšanas metodēm, ir ieviestas vai likvidētas avota plūsmas.&gt;</v>
      </c>
    </row>
    <row r="77" spans="1:3" s="139" customFormat="1" ht="31.5" customHeight="1">
      <c r="A77" s="552"/>
      <c r="B77" s="76" t="str">
        <f>Translations!$B$117</f>
        <v>Ja nē, tāpēc, ka.....</v>
      </c>
      <c r="C77" s="129" t="str">
        <f>Translations!$B$145</f>
        <v>&lt;ievadiet iemeslus, kāpēc princips nav ievērots&gt;</v>
      </c>
    </row>
    <row r="78" spans="1:3" ht="30" customHeight="1">
      <c r="A78" s="551" t="str">
        <f>Translations!$B$148</f>
        <v>Pārredzamība:</v>
      </c>
      <c r="B78" s="170"/>
      <c r="C78" s="135"/>
    </row>
    <row r="79" spans="1:3" ht="30" customHeight="1">
      <c r="A79" s="551"/>
      <c r="B79" s="76" t="str">
        <f>Translations!$B$117</f>
        <v>Ja nē, tāpēc, ka.....</v>
      </c>
      <c r="C79" s="129" t="str">
        <f>Translations!$B$145</f>
        <v>&lt;ievadiet iemeslus, kāpēc princips nav ievērots&gt;</v>
      </c>
    </row>
    <row r="80" spans="1:3" s="82" customFormat="1" ht="30" customHeight="1">
      <c r="A80" s="551" t="str">
        <f>Translations!$B$149</f>
        <v>Metodoloģijas integritāte:</v>
      </c>
      <c r="B80" s="170"/>
      <c r="C80" s="201"/>
    </row>
    <row r="81" spans="1:3" s="82" customFormat="1" ht="30" customHeight="1">
      <c r="A81" s="551"/>
      <c r="B81" s="76" t="str">
        <f>Translations!$B$117</f>
        <v>Ja nē, tāpēc, ka.....</v>
      </c>
      <c r="C81" s="129" t="str">
        <f>Translations!$B$145</f>
        <v>&lt;ievadiet iemeslus, kāpēc princips nav ievērots&gt;</v>
      </c>
    </row>
    <row r="82" spans="1:3" s="184" customFormat="1" ht="30" customHeight="1" thickBot="1">
      <c r="A82" s="183" t="str">
        <f>Translations!$B$150</f>
        <v>Pastāvīgi uzlabojumi:</v>
      </c>
      <c r="B82" s="79"/>
      <c r="C82" s="129" t="str">
        <f>Translations!$B$151</f>
        <v>&lt;1. pielikumā norādiet galvenās konstatētās iespējas rezultātu uzlabošanai vai šeit norādiet, kāpēc tas neattiecas&gt;</v>
      </c>
    </row>
    <row r="83" spans="1:3" ht="9" customHeight="1" thickBot="1">
      <c r="A83" s="185"/>
      <c r="B83" s="186"/>
      <c r="C83" s="129"/>
    </row>
    <row r="84" spans="1:3" ht="15.75" customHeight="1" thickBot="1">
      <c r="A84" s="554" t="str">
        <f>Translations!$B$152</f>
        <v>ATZINUMS</v>
      </c>
      <c r="B84" s="555"/>
      <c r="C84" s="205" t="str">
        <f>Translations!$B$153</f>
        <v>Izdzēsiet tās atzinuma veidnes teksta rindas, kas NEATTIECAS </v>
      </c>
    </row>
    <row r="85" spans="1:5" ht="78.75" customHeight="1">
      <c r="A85" s="560" t="str">
        <f>Translations!$B$154</f>
        <v>ATZINUMS – verificēts kā apmierinošs: </v>
      </c>
      <c r="B85" s="562" t="str">
        <f>Translations!$B$155</f>
        <v>Esam verificējuši siltumnīcefekta gāzu datus, ko paziņojis minētais operators šajā gada emisiju ziņojumā.   Pamatojoties uz veikto verifikāciju (sk. 2. pielikumu), var secināt, ka šie dati ir paziņoti pareizi.</v>
      </c>
      <c r="C85" s="155" t="str">
        <f>Translations!$B$156</f>
        <v>&lt;Vai nu šis atzinuma teksts, ja nav problēmu un nav specifisku komentāru saistībā ar lietām, kas var ietekmēt datu kvalitāti, vai saistībā ar lietotāja interpretāciju par atzinumu &gt; šo atzimuma apgalvojumu var izvēlēties tikai gadījumos, ja netiek konstatēti nepatiesi apgalvojumi vai neatbilstības.</v>
      </c>
      <c r="D85" s="389"/>
      <c r="E85" s="206"/>
    </row>
    <row r="86" spans="1:5" ht="45" customHeight="1">
      <c r="A86" s="561"/>
      <c r="B86" s="563"/>
      <c r="C86" s="155" t="str">
        <f>Translations!$B$157</f>
        <v>PIEZĪME – verificētu atzinumu var paust tikai apgalvojuma formā - NEMAINIET FORMULĒJUMU ATZINUMA TEKSTĀ – PĒC VAJADZĪBAS PAPILDINIET AR SĪKĀKĀM ZIŅĀM</v>
      </c>
      <c r="D86" s="389"/>
      <c r="E86" s="206"/>
    </row>
    <row r="87" spans="1:5" ht="49.5" customHeight="1">
      <c r="A87" s="548" t="str">
        <f>Translations!$B$158</f>
        <v>ATZINUMS – verificēts ar komentāriem: </v>
      </c>
      <c r="B87" s="546" t="str">
        <f>Translations!$B$159</f>
        <v>Esam verificējuši siltumnīcefekta gāzu datus, ko paziņojis minētais operators šajā gada emisiju ziņojumā.   Pamatojoties uz veikto verifikāciju (sk. 2. pielikumu), var secināt, ka šie dati ir paziņoti pareizi, izņemot: </v>
      </c>
      <c r="C87" s="155" t="str">
        <f>Translations!$B$160</f>
        <v>&lt;VAI šis atzinuma teksts, ja atzinums precizēts ar komentāriem, kas domāti atzinuma lietotājam.
Īsi aprakstiet jebkādus izņēmumus, kas var ietekmēt datus un tādējādi arī būt par iemeslu atzinuma precizēšanai. </v>
      </c>
      <c r="D87" s="390"/>
      <c r="E87" s="189"/>
    </row>
    <row r="88" spans="1:5" ht="49.5" customHeight="1">
      <c r="A88" s="549"/>
      <c r="B88" s="547"/>
      <c r="C88" s="155" t="str">
        <f>Translations!$B$161</f>
        <v>‌PIEZĪME – verificētu atzinumu var paust tikai apgalvojuma formā - NEMAINIET FORMULĒJUMU ATZINUMA TEKSTĀ – PĒC VAJADZĪBAS PAPILDINIET AR SĪKĀKĀM ZIŅĀM VAI KOMENTĀRIEM</v>
      </c>
      <c r="D88" s="390"/>
      <c r="E88" s="189"/>
    </row>
    <row r="89" spans="1:5" ht="12.75" customHeight="1">
      <c r="A89" s="544" t="str">
        <f>Translations!$B$162</f>
        <v>Atzinumu precizējoši komentāri:</v>
      </c>
      <c r="B89" s="188" t="s">
        <v>477</v>
      </c>
      <c r="C89" s="550" t="str">
        <f>Translations!$B$163</f>
        <v>Piezīme – faktiski tie ir brīdinājumi atzinuma lietotājam, ieskaitot norādes par nebūtiskiem nepatiesiem apgalvojumiem un neatbilstībām, kas neliedz verificētājam ar pamatotu pārliecību paziņot, ka dati nesatur būtiskus nepatiesus apgalvojumus verifikācijas atzinuma apstiprināšanas brīdī (tikai galveno punktu kopsavilkums, ja verificētājs īpaši vēlas tiem pievērst lietotāja uzmanību; sīkāka informācija par visiem nebūtiskiem nepatiesiem apgalvojumiem, neatbilstībām un ieteikumiem stāvokļa uzlabošanai jāuzskaita 1. pielikuma konstatējumu daļā).  </v>
      </c>
      <c r="D89" s="389"/>
      <c r="E89" s="189"/>
    </row>
    <row r="90" spans="1:5" ht="12.75" customHeight="1">
      <c r="A90" s="544"/>
      <c r="B90" s="190" t="s">
        <v>478</v>
      </c>
      <c r="C90" s="550"/>
      <c r="D90" s="389"/>
      <c r="E90" s="189"/>
    </row>
    <row r="91" spans="1:5" ht="12.75" customHeight="1">
      <c r="A91" s="544"/>
      <c r="B91" s="190" t="s">
        <v>479</v>
      </c>
      <c r="C91" s="550"/>
      <c r="D91" s="389"/>
      <c r="E91" s="189"/>
    </row>
    <row r="92" spans="1:5" ht="12.75" customHeight="1">
      <c r="A92" s="544"/>
      <c r="B92" s="190"/>
      <c r="C92" s="550"/>
      <c r="D92" s="389"/>
      <c r="E92" s="189"/>
    </row>
    <row r="93" spans="1:5" ht="12.75" customHeight="1">
      <c r="A93" s="544"/>
      <c r="B93" s="190"/>
      <c r="C93" s="550"/>
      <c r="D93" s="389"/>
      <c r="E93" s="189"/>
    </row>
    <row r="94" spans="1:5" ht="12.75" customHeight="1">
      <c r="A94" s="544"/>
      <c r="B94" s="190"/>
      <c r="C94" s="550"/>
      <c r="D94" s="389"/>
      <c r="E94" s="189"/>
    </row>
    <row r="95" spans="1:5" ht="12.75" customHeight="1">
      <c r="A95" s="544"/>
      <c r="B95" s="190"/>
      <c r="C95" s="550"/>
      <c r="D95" s="389"/>
      <c r="E95" s="189"/>
    </row>
    <row r="96" spans="1:5" ht="12.75" customHeight="1">
      <c r="A96" s="544"/>
      <c r="B96" s="190"/>
      <c r="C96" s="550" t="str">
        <f>Translations!$B$164</f>
        <v>&lt;ievadiet komentārus par visiem konstatētajiem izņēmumiem, kas varētu ietekmēt/ietekmē verifikāciju un tādējādi ir brīdinājums saistībā ar atzinumu.  Katru komentāru uzskaitiet atsevišķi&gt;</v>
      </c>
      <c r="D96" s="389"/>
      <c r="E96" s="189"/>
    </row>
    <row r="97" spans="1:5" ht="12.75" customHeight="1">
      <c r="A97" s="544"/>
      <c r="B97" s="190"/>
      <c r="C97" s="550"/>
      <c r="D97" s="389"/>
      <c r="E97" s="189"/>
    </row>
    <row r="98" spans="1:5" ht="12.75" customHeight="1">
      <c r="A98" s="545"/>
      <c r="B98" s="190"/>
      <c r="C98" s="550"/>
      <c r="D98" s="389"/>
      <c r="E98" s="189"/>
    </row>
    <row r="99" spans="1:5" ht="56.25" customHeight="1">
      <c r="A99" s="564" t="str">
        <f>Translations!$B$165</f>
        <v>ATZINUMS – nav verificēts </v>
      </c>
      <c r="B99" s="191" t="str">
        <f>Translations!$B$166</f>
        <v>Esam verificējuši siltumnīcefekta gāzu datus, ko paziņojis minētais operators šajā gada emisiju ziņojumā.  Pamatojoties uz veikto verifikāciju (sk. 2. pielikumu), var secināt, ka šos datus NEVAR verificēt šādu iemeslu dēļ &lt;nevajadzīgo svītrot&gt;</v>
      </c>
      <c r="C99" s="550" t="str">
        <f>Translations!$B$167</f>
        <v>&lt;VAI šis atzinuma teksts, ja datus nav iespējams verificēt, jo ir būtiski nepatiesi apgalvojumi, nepilnīgs tvērums vai neatbilstības, kas atsevišķi vai kopā ar citām neatbilstībām (kas kā būtiski punkti ir konkrēti jāuzskaita 1. pielikumā kopā ar nebūtiskām bažām, kas nav kliedētas galīgās verifikācijas brīdī) nedod pietiekamu skaidrību un liedz verificētājam ar pamatotu pārliecību apgalvot, ka dati nesatur būtiskus nepatiesus apgalvojumus. </v>
      </c>
      <c r="D99" s="390"/>
      <c r="E99" s="189"/>
    </row>
    <row r="100" spans="1:4" ht="12.75" customHeight="1">
      <c r="A100" s="565"/>
      <c r="B100" s="192" t="str">
        <f>Translations!$B$168</f>
        <v>- neizlabots būtisks nepatiess apgalvojums (atsevišķs vai kopā ar citiem)</v>
      </c>
      <c r="C100" s="550"/>
      <c r="D100" s="390"/>
    </row>
    <row r="101" spans="1:4" ht="12.75" customHeight="1">
      <c r="A101" s="565"/>
      <c r="B101" s="192" t="str">
        <f>Translations!$B$169</f>
        <v>- neizlabota būtiska neatbilstība (atsevišķa vai kopā ar citām)</v>
      </c>
      <c r="C101" s="550"/>
      <c r="D101" s="390"/>
    </row>
    <row r="102" spans="1:4" ht="12.75" customHeight="1">
      <c r="A102" s="565"/>
      <c r="B102" s="192" t="str">
        <f>Translations!$B$170</f>
        <v>- verifikācijai nodoti nepilnīgi dati vai informācija</v>
      </c>
      <c r="C102" s="550"/>
      <c r="D102" s="390"/>
    </row>
    <row r="103" spans="1:4" ht="12.75" customHeight="1">
      <c r="A103" s="565"/>
      <c r="B103" s="192" t="str">
        <f>Translations!$B$171</f>
        <v>- nepilnīgs tvērums skaidrības trūkuma dēļ vai apstiprinātā monitoringa plāna nepilnīgs tvērums </v>
      </c>
      <c r="C103" s="556" t="str">
        <f>Translations!$B$172</f>
        <v>Izvēlieties attiecīgo iemeslu no saraksta vai attiecīgā gadījumā pievienojiet iemeslu</v>
      </c>
      <c r="D103" s="390"/>
    </row>
    <row r="104" spans="1:4" ht="12.75" customHeight="1" thickBot="1">
      <c r="A104" s="565"/>
      <c r="B104" s="193" t="str">
        <f>Translations!$B$173</f>
        <v>- kompetentā iestāde nav apstiprinājusi monitoringa plānu</v>
      </c>
      <c r="C104" s="556"/>
      <c r="D104" s="390"/>
    </row>
    <row r="105" spans="1:4" s="82" customFormat="1" ht="13.5" thickBot="1">
      <c r="A105" s="557" t="str">
        <f>Translations!$B$174</f>
        <v>VERIFIKĀCIJAS KOMANDA</v>
      </c>
      <c r="B105" s="558"/>
      <c r="C105" s="135"/>
      <c r="D105" s="388"/>
    </row>
    <row r="106" spans="1:4" ht="12.75">
      <c r="A106" s="73" t="str">
        <f>Translations!$B$175</f>
        <v>ES ETS galvenais auditors:</v>
      </c>
      <c r="B106" s="194"/>
      <c r="C106" s="201" t="str">
        <f>Translations!$B$176</f>
        <v>&lt;Ievadiet vārdu&gt;</v>
      </c>
      <c r="D106" s="389"/>
    </row>
    <row r="107" spans="1:4" ht="12.75">
      <c r="A107" s="75" t="str">
        <f>Translations!$B$177</f>
        <v>ES ETS auditors(-i):</v>
      </c>
      <c r="B107" s="156"/>
      <c r="C107" s="201" t="str">
        <f>Translations!$B$176</f>
        <v>&lt;Ievadiet vārdu&gt;</v>
      </c>
      <c r="D107" s="389"/>
    </row>
    <row r="108" spans="1:4" ht="25.5">
      <c r="A108" s="75" t="str">
        <f>Translations!$B$178</f>
        <v>Tehniskais eksperts (-i) (ES ETS auditors):</v>
      </c>
      <c r="B108" s="156"/>
      <c r="C108" s="201" t="str">
        <f>Translations!$B$176</f>
        <v>&lt;Ievadiet vārdu&gt;</v>
      </c>
      <c r="D108" s="389"/>
    </row>
    <row r="109" spans="1:4" ht="12.75">
      <c r="A109" s="75" t="str">
        <f>Translations!$B$179</f>
        <v>Neatkarīgais pārskatītājs:</v>
      </c>
      <c r="B109" s="156"/>
      <c r="C109" s="201" t="str">
        <f>Translations!$B$176</f>
        <v>&lt;Ievadiet vārdu&gt;</v>
      </c>
      <c r="D109" s="389"/>
    </row>
    <row r="110" spans="1:3" ht="26.25" thickBot="1">
      <c r="A110" s="162" t="str">
        <f>Translations!$B$180</f>
        <v>Tehniskais eksperts (-i) (neatkarīgā pārskatīšana):</v>
      </c>
      <c r="B110" s="195"/>
      <c r="C110" s="201" t="str">
        <f>Translations!$B$176</f>
        <v>&lt;Ievadiet vārdu&gt;</v>
      </c>
    </row>
    <row r="111" spans="2:3" ht="32.25" customHeight="1" thickBot="1">
      <c r="B111" s="150"/>
      <c r="C111" s="135"/>
    </row>
    <row r="112" spans="1:3" ht="44.25" customHeight="1">
      <c r="A112" s="73" t="str">
        <f>Translations!$B$181</f>
        <v>Parakstīts &lt;ievadīt verificētāja nosaukumu/vārdu&gt; vārdā:</v>
      </c>
      <c r="B112" s="154"/>
      <c r="C112" s="129" t="str">
        <f>Translations!$B$182</f>
        <v>&lt;Ievadiet pilnvarotās personas parakstu&gt;</v>
      </c>
    </row>
    <row r="113" spans="1:3" ht="81" customHeight="1">
      <c r="A113" s="75" t="str">
        <f>Translations!$B$183</f>
        <v>Pilnvarotās personas vārds:</v>
      </c>
      <c r="B113" s="160"/>
      <c r="C113" s="207" t="str">
        <f>Translations!$B$184</f>
        <v>SVARĪGA PIEZĪME. Paužot atzinumu un parakstoties, jūs ar pamatotu pārliecību apliecināt, ka dati ir pareizi (būtiskuma līmenis 2 % vai 5 %) un ka ir ievēroti VISI noteikumi un principi.  Ja vēlāk tiek atklātas kļūdas, kuru dēļ sniegtais atzinums uzskatāms par nederīgu, tas verificētājam/verificētājai organizācijai var radīt juridiskas un finansiālas sekas.</v>
      </c>
    </row>
    <row r="114" spans="1:3" ht="26.25" customHeight="1" thickBot="1">
      <c r="A114" s="162" t="str">
        <f>Translations!$B$185</f>
        <v>Atzinuma datums:</v>
      </c>
      <c r="B114" s="168"/>
      <c r="C114" s="129" t="str">
        <f>Translations!$B$186</f>
        <v>&lt;ievadiet atzinuma datumu&gt; Ievērojiet: ja atzinumu atjaunina, šis datums ir jāmaina</v>
      </c>
    </row>
    <row r="115" spans="2:3" ht="13.5" thickBot="1">
      <c r="B115" s="150"/>
      <c r="C115" s="129"/>
    </row>
    <row r="116" spans="1:3" ht="36" customHeight="1">
      <c r="A116" s="73" t="str">
        <f>Translations!$B$187</f>
        <v>Verificētāja nosaukums/vārds:</v>
      </c>
      <c r="B116" s="154"/>
      <c r="C116" s="129" t="str">
        <f>Translations!$B$188</f>
        <v>&lt;ievadīt verificētāja oficiālo nosaukumu/vārdu&gt;</v>
      </c>
    </row>
    <row r="117" spans="1:3" ht="12.75">
      <c r="A117" s="75" t="str">
        <f>Translations!$B$189</f>
        <v>Kontaktadrese:</v>
      </c>
      <c r="B117" s="160"/>
      <c r="C117" s="129" t="str">
        <f>Translations!$B$190</f>
        <v>&lt;ievadiet verificētāja oficiālo kontaktadresi, tostarp e-pasta adresi&gt;</v>
      </c>
    </row>
    <row r="118" spans="1:3" ht="12.75">
      <c r="A118" s="75" t="str">
        <f>Translations!$B$191</f>
        <v>Verifikācijas līguma datums:</v>
      </c>
      <c r="B118" s="360"/>
      <c r="C118" s="135"/>
    </row>
    <row r="119" spans="1:3" s="197" customFormat="1" ht="38.25">
      <c r="A119" s="75" t="str">
        <f>Translations!$B$192</f>
        <v>Vai verificētājs ir akreditēta persona vai sertificēta fiziska persona?</v>
      </c>
      <c r="B119" s="176"/>
      <c r="C119" s="208"/>
    </row>
    <row r="120" spans="1:3" s="209" customFormat="1" ht="51">
      <c r="A120" s="75" t="str">
        <f>Translations!$B$193</f>
        <v>Valsts akreditācijas struktūras nosaukums vai valsts verificētāju sertifikācijas struktūras nosaukums:</v>
      </c>
      <c r="B120" s="160"/>
      <c r="C120" s="129" t="str">
        <f>Translations!$B$194</f>
        <v>&lt;ja verificētājs ir akreditēts, ievadiet valsts akreditācijas struktūras nosaukumu, piem., UKAS; ja verificētājs ir sertificēts saskaņā ar AVR 54. panta 2. punktu, ievadiet valsts sertifikācijas iestādes nosaukumu&gt;</v>
      </c>
    </row>
    <row r="121" spans="1:3" s="209" customFormat="1" ht="26.25" thickBot="1">
      <c r="A121" s="162" t="str">
        <f>Translations!$B$195</f>
        <v>Akreditācijas/sertifikācijas numurs: </v>
      </c>
      <c r="B121" s="168"/>
      <c r="C121" s="129" t="str">
        <f>Translations!$B$196</f>
        <v>&lt;ko piešķīrusi minētā akreditācijas struktūra/valsts sertifikācijas iestāde&gt;</v>
      </c>
    </row>
    <row r="125" ht="57.75" customHeight="1">
      <c r="B125" s="210"/>
    </row>
    <row r="126" ht="12.75">
      <c r="B126" s="210"/>
    </row>
    <row r="127" ht="12.75">
      <c r="B127" s="210"/>
    </row>
  </sheetData>
  <sheetProtection formatCells="0" formatColumns="0" formatRows="0"/>
  <mergeCells count="40">
    <mergeCell ref="C3:C4"/>
    <mergeCell ref="A38:B38"/>
    <mergeCell ref="A43:A44"/>
    <mergeCell ref="A58:A59"/>
    <mergeCell ref="A50:A51"/>
    <mergeCell ref="A52:A53"/>
    <mergeCell ref="A56:A57"/>
    <mergeCell ref="A46:A49"/>
    <mergeCell ref="A41:A42"/>
    <mergeCell ref="A2:B2"/>
    <mergeCell ref="A5:B5"/>
    <mergeCell ref="A17:B17"/>
    <mergeCell ref="A3:B3"/>
    <mergeCell ref="A30:B30"/>
    <mergeCell ref="A39:A40"/>
    <mergeCell ref="A74:A75"/>
    <mergeCell ref="A72:A73"/>
    <mergeCell ref="A64:A65"/>
    <mergeCell ref="A69:B69"/>
    <mergeCell ref="A60:A61"/>
    <mergeCell ref="A45:B45"/>
    <mergeCell ref="A54:A55"/>
    <mergeCell ref="A62:A63"/>
    <mergeCell ref="C70:C74"/>
    <mergeCell ref="A84:B84"/>
    <mergeCell ref="C103:C104"/>
    <mergeCell ref="C99:C102"/>
    <mergeCell ref="A105:B105"/>
    <mergeCell ref="A70:A71"/>
    <mergeCell ref="A85:A86"/>
    <mergeCell ref="B85:B86"/>
    <mergeCell ref="A99:A104"/>
    <mergeCell ref="A80:A81"/>
    <mergeCell ref="A89:A98"/>
    <mergeCell ref="B87:B88"/>
    <mergeCell ref="A87:A88"/>
    <mergeCell ref="C96:C98"/>
    <mergeCell ref="C89:C95"/>
    <mergeCell ref="A76:A77"/>
    <mergeCell ref="A78:A79"/>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rulescompliance3</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85">
      <selection activeCell="C86" sqref="C86"/>
    </sheetView>
  </sheetViews>
  <sheetFormatPr defaultColWidth="11.421875" defaultRowHeight="12.75"/>
  <cols>
    <col min="1" max="1" width="30.7109375" style="63" customWidth="1"/>
    <col min="2" max="2" width="60.7109375" style="64" customWidth="1"/>
    <col min="3" max="3" width="75.7109375" style="84" customWidth="1"/>
    <col min="4" max="16384" width="11.421875" style="66" customWidth="1"/>
  </cols>
  <sheetData>
    <row r="1" spans="2:3" ht="12.75">
      <c r="B1" s="150"/>
      <c r="C1" s="151" t="str">
        <f>Translations!$B$63</f>
        <v>NORĀDĪJUMI VERIFICĒTĀJIEM</v>
      </c>
    </row>
    <row r="2" spans="1:3" ht="63.75">
      <c r="A2" s="570" t="str">
        <f>Translations!$B$64</f>
        <v>Neatkarīgs atzinums ar pamatotu pārliecību par verifikācijas ziņojumu — emisiju tirdzniecības sistēma</v>
      </c>
      <c r="B2" s="570"/>
      <c r="C2" s="152" t="str">
        <f>Translations!$B$65</f>
        <v>Aizpildiet visas atzinuma veidnes dzeltenās šūnas, pēc vajadzības dzēšot vai mainot tajās jau esošo tekstu.  Ja vajadzīgs vairāk vietas, zemāk ievietojiet papildu rindu un sapludiniet šūnas.  Citi norādījumi vai piezīmes vajadzības gadījumā sniegti pie attiecīgajām rindiņām.  Sīkākas ziņas par verifikācijas pamatojumu utt. jāsniedz 2. pielikumā.</v>
      </c>
    </row>
    <row r="3" spans="1:3" ht="12.75" customHeight="1">
      <c r="A3" s="573" t="str">
        <f>Translations!$B$66</f>
        <v>ES ETS gada ziņojumi</v>
      </c>
      <c r="B3" s="573"/>
      <c r="C3" s="152"/>
    </row>
    <row r="4" spans="2:3" ht="13.5" thickBot="1">
      <c r="B4" s="150"/>
      <c r="C4" s="152"/>
    </row>
    <row r="5" spans="1:3" ht="15" customHeight="1" thickBot="1">
      <c r="A5" s="571" t="str">
        <f>Translations!$B$67</f>
        <v>INFORMĀCIJA PAR OPERATORU</v>
      </c>
      <c r="B5" s="572"/>
      <c r="C5" s="153"/>
    </row>
    <row r="6" spans="1:3" ht="12.75" customHeight="1">
      <c r="A6" s="73" t="str">
        <f>Translations!$B$197</f>
        <v>Gaisa kuģu ekspluatanta nosaukums: </v>
      </c>
      <c r="B6" s="154"/>
      <c r="C6" s="155" t="str">
        <f>Translations!$B$69</f>
        <v>&lt;ievadīt operatora nosaukumu&gt;</v>
      </c>
    </row>
    <row r="7" spans="1:3" ht="27" customHeight="1">
      <c r="A7" s="75" t="str">
        <f>Translations!$B$198</f>
        <v>Gaisa kuģu ekspluatanta adrese:</v>
      </c>
      <c r="B7" s="156"/>
      <c r="C7" s="153"/>
    </row>
    <row r="8" spans="1:3" ht="12.75">
      <c r="A8" s="75" t="str">
        <f>Translations!$B$72</f>
        <v>Unikālais ID: </v>
      </c>
      <c r="B8" s="156"/>
      <c r="C8" s="153"/>
    </row>
    <row r="9" spans="1:3" s="158" customFormat="1" ht="12.75">
      <c r="A9" s="75" t="str">
        <f>Translations!$B$199</f>
        <v>CRCO numurs:</v>
      </c>
      <c r="B9" s="76"/>
      <c r="C9" s="157"/>
    </row>
    <row r="10" spans="1:4" s="83" customFormat="1" ht="44.25" customHeight="1">
      <c r="A10" s="75" t="str">
        <f>Translations!$B$74</f>
        <v>Attiecīgā apstiprinātā MP datums(-i) un katra plāna derīguma periods:</v>
      </c>
      <c r="B10" s="76"/>
      <c r="C10" s="129" t="str">
        <f>Translations!$B$391</f>
        <v>Lūdzu iekļaut visas apstiprinātās monitoringa plāna versijas, kas attiecas uz ziņošanas periodu, ieskaitot tās, kuras apstiprinātas tieši pirms verifikācijas ziņojuma sagatavošanas un svarīgas attiecīgajam ziņošanas periodam.</v>
      </c>
      <c r="D10" s="402"/>
    </row>
    <row r="11" spans="1:3" s="83" customFormat="1" ht="24.75" customHeight="1">
      <c r="A11" s="75" t="str">
        <f>Translations!$B$75</f>
        <v>Apstiprinošā kompetentā iestāde:</v>
      </c>
      <c r="B11" s="76"/>
      <c r="C11" s="159" t="str">
        <f>Translations!$B$76</f>
        <v>Norādīt kompetento iestādi, kas atbildīga par monitoringa plāna un tā būtisku izmaiņu apstiprināšanu</v>
      </c>
    </row>
    <row r="12" spans="1:3" s="158" customFormat="1" ht="25.5">
      <c r="A12" s="75" t="str">
        <f>Translations!$B$200</f>
        <v>Apstiprinātā monitoringa plāna atsauces numurs:</v>
      </c>
      <c r="B12" s="76"/>
      <c r="C12" s="157"/>
    </row>
    <row r="13" spans="1:3" ht="25.5">
      <c r="A13" s="75" t="str">
        <f>Translations!$B$201</f>
        <v>Vai tiek piemēroti noteikumi par „maziem emitētājiem”:</v>
      </c>
      <c r="B13" s="160"/>
      <c r="C13" s="161"/>
    </row>
    <row r="14" spans="1:3" ht="15" customHeight="1">
      <c r="A14" s="75" t="str">
        <f>Translations!$B$202</f>
        <v>Izvēlieties izmantoto rīku:</v>
      </c>
      <c r="B14" s="160"/>
      <c r="C14" s="161"/>
    </row>
    <row r="15" spans="1:3" ht="13.5" thickBot="1">
      <c r="A15" s="162" t="str">
        <f>Translations!$B$80</f>
        <v>1. pielikuma darbība:</v>
      </c>
      <c r="B15" s="163" t="str">
        <f>Translations!$B$203</f>
        <v>Aviācija</v>
      </c>
      <c r="C15" s="161"/>
    </row>
    <row r="16" spans="2:3" ht="9" customHeight="1" thickBot="1">
      <c r="B16" s="150"/>
      <c r="C16" s="164"/>
    </row>
    <row r="17" spans="1:3" ht="15" customHeight="1" thickBot="1">
      <c r="A17" s="571" t="str">
        <f>Translations!$B$81</f>
        <v>ZIŅAS PAR EMISIJĀM</v>
      </c>
      <c r="B17" s="572"/>
      <c r="C17" s="164"/>
    </row>
    <row r="18" spans="1:3" ht="12.75">
      <c r="A18" s="73" t="str">
        <f>Translations!$B$82</f>
        <v>Ziņošanas gads:</v>
      </c>
      <c r="B18" s="154"/>
      <c r="C18" s="161"/>
    </row>
    <row r="19" spans="1:3" ht="38.25" customHeight="1">
      <c r="A19" s="75" t="str">
        <f>Translations!$B$83</f>
        <v>Atsauces dokuments:</v>
      </c>
      <c r="B19" s="160"/>
      <c r="C19" s="153" t="str">
        <f>Translations!$B$204</f>
        <v>&lt;ievadiet emisiju ziņojuma faila nosaukumu, ieskaitot datumu un versijas Nr.&gt; Tam jābūt elektroniska faila nosaukumam un jāsatur datums un versijas Nr. atbilstoši failu nosaukumu veidošanas principiem&gt;</v>
      </c>
    </row>
    <row r="20" spans="1:3" ht="12.75">
      <c r="A20" s="75" t="str">
        <f>Translations!$B$205</f>
        <v>Ziņojuma veids:</v>
      </c>
      <c r="B20" s="160"/>
      <c r="C20" s="159"/>
    </row>
    <row r="21" spans="1:3" ht="41.25" customHeight="1">
      <c r="A21" s="75" t="str">
        <f>Translations!$B$85</f>
        <v>Emisiju ziņojuma datums:</v>
      </c>
      <c r="B21" s="160"/>
      <c r="C21" s="159" t="str">
        <f>Translations!$B$206</f>
        <v>&lt;ievadiet verificējamā ziņojuma datumu (tam jāatbilst tā ziņojuma datumam, kurā šis verifikācijas atzinums ir iekļauts/ziņojuma galīgās versijas datumam, ja ziņojums pārskatīts vai atjaunināts pirms galīgās verifikācijas&gt;</v>
      </c>
    </row>
    <row r="22" spans="1:3" ht="25.5" customHeight="1">
      <c r="A22" s="75" t="str">
        <f>Translations!$B$207</f>
        <v>Kopējās emisijas tCO2e:</v>
      </c>
      <c r="B22" s="165"/>
      <c r="C22" s="279" t="str">
        <f>Translations!$B$88</f>
        <v>&lt;ievadiet tikai skaitļus&gt;</v>
      </c>
    </row>
    <row r="23" spans="1:3" s="158" customFormat="1" ht="12.75">
      <c r="A23" s="75" t="str">
        <f>Translations!$B$208</f>
        <v>Kopējās tonnas/kilometri tCO2e:</v>
      </c>
      <c r="B23" s="166"/>
      <c r="C23" s="280" t="str">
        <f>Translations!$B$88</f>
        <v>&lt;ievadiet tikai skaitļus&gt;</v>
      </c>
    </row>
    <row r="24" spans="1:3" ht="39" customHeight="1">
      <c r="A24" s="75" t="str">
        <f>Translations!$B$96</f>
        <v>Izmantotās metodes:</v>
      </c>
      <c r="B24" s="160"/>
      <c r="C24" s="153" t="str">
        <f>Translations!$B$209</f>
        <v>&lt;Jānorāda pilns nosaukums.  Ja izmantotas vairākas metodes, skaidri norādiet, uz kurām avota plūsmām attiecas katra metode. </v>
      </c>
    </row>
    <row r="25" spans="1:3" ht="32.25" customHeight="1">
      <c r="A25" s="75" t="str">
        <f>Translations!$B$98</f>
        <v>Izmantotie emisijas koeficienti:</v>
      </c>
      <c r="B25" s="76"/>
      <c r="C25" s="153" t="str">
        <f>Translations!$B$210</f>
        <v>&lt;norādiet, kāda veida koeficientu izmanto dažādiem kurināmā/materiālu veidiem (piem., standarta/degvielas utt.)</v>
      </c>
    </row>
    <row r="26" spans="1:3" ht="43.5" customHeight="1" thickBot="1">
      <c r="A26" s="162" t="str">
        <f>Translations!$B$211</f>
        <v>Ar gaisa kuģu ekspluatantu saistītas izmaiņas ziņošanas gadā:</v>
      </c>
      <c r="B26" s="168"/>
      <c r="C26" s="169" t="str">
        <f>Translations!$B$101</f>
        <v>&lt;Īsi aprakstiet visas izmaiņas ziņošanas gadā, kas būtiski ietekmē paziņotās emisijas un tendences no gada uz gadu un kas nav jau uzrādītas. Piem., efektivitātes kāpināšanas projekti, izmaiņas ražošanā utt.&gt;</v>
      </c>
    </row>
    <row r="27" spans="2:3" ht="9" customHeight="1" thickBot="1">
      <c r="B27" s="150"/>
      <c r="C27" s="161"/>
    </row>
    <row r="28" spans="1:3" ht="13.5" thickBot="1">
      <c r="A28" s="574" t="str">
        <f>Translations!$B$102</f>
        <v>ZIŅAS PAR OBJEKTA VERIFIKĀCIJU</v>
      </c>
      <c r="B28" s="575"/>
      <c r="C28" s="164"/>
    </row>
    <row r="29" spans="1:3" ht="38.25">
      <c r="A29" s="73" t="str">
        <f>Translations!$B$212</f>
        <v>Verifikācijas laikā objekts apmeklēts:</v>
      </c>
      <c r="B29" s="74"/>
      <c r="C29" s="159" t="str">
        <f>Translations!$B$213</f>
        <v>Jā / Nē &lt;Ņemot vērā MZR iekļauto "objekta” definīciju attiecībā uz aviāciju. Piem., tāpēc, ka emisiju aprēķināšana un informācijas pārvaldības procesi notiek citur.    Sk. attiecīgos Komisijas dienestu izstrādātos norādījumus.</v>
      </c>
    </row>
    <row r="30" spans="1:3" ht="12.75">
      <c r="A30" s="75" t="str">
        <f>Translations!$B$105</f>
        <v>Apmeklējuma(-u) datums(-i):</v>
      </c>
      <c r="B30" s="76"/>
      <c r="C30" s="159" t="str">
        <f>Translations!$B$214</f>
        <v>Ja objekts fiziski nav apmeklēts, ievadiet N/A</v>
      </c>
    </row>
    <row r="31" spans="1:3" ht="12.75">
      <c r="A31" s="75" t="str">
        <f>Translations!$B$215</f>
        <v>Objektā pavadīto dienu skaits:</v>
      </c>
      <c r="B31" s="76"/>
      <c r="C31" s="159" t="str">
        <f>Translations!$B$214</f>
        <v>Ja objekts fiziski nav apmeklēts, ievadiet N/A</v>
      </c>
    </row>
    <row r="32" spans="1:3" ht="38.25">
      <c r="A32" s="75" t="str">
        <f>Translations!$B$216</f>
        <v>Objektu apmeklējošā ES ETS (galvenā) auditora (-u) un tehnisko ekspertu vārds:</v>
      </c>
      <c r="B32" s="170"/>
      <c r="C32" s="171" t="str">
        <f>Translations!$B$109</f>
        <v>Ievadiet objektu apmeklējumos iesaistīto ES ETS galvenā auditora, ES ETS auditora un tehniskā eksperta vārdu</v>
      </c>
    </row>
    <row r="33" spans="1:3" ht="26.25" thickBot="1">
      <c r="A33" s="162" t="str">
        <f>Translations!$B$217</f>
        <v>Objekta neapmeklēšanas pamatojums:</v>
      </c>
      <c r="B33" s="79"/>
      <c r="C33" s="172" t="str">
        <f>Translations!$B$218</f>
        <v>Ja nē, īsi pamatojiet, kāpēc apmeklēšana netika uzskatīta par vajadzīgu</v>
      </c>
    </row>
    <row r="34" spans="1:3" ht="9" customHeight="1" thickBot="1">
      <c r="A34" s="88"/>
      <c r="B34" s="173"/>
      <c r="C34" s="164"/>
    </row>
    <row r="35" spans="1:3" ht="39" thickBot="1">
      <c r="A35" s="571" t="str">
        <f>Translations!$B$114</f>
        <v>ES ETS NOTEIKUMU IEVĒROŠANA</v>
      </c>
      <c r="B35" s="572"/>
      <c r="C35" s="159" t="str">
        <f>Translations!$B$219</f>
        <v>&lt;Šeit jāsniedz tikai īsas atbildes.  Ja atbilde ir „nē” un tāpēc nepieciešams izvērstāks skaidrojums, to pievienojiet attiecīgajai 1. pielikuma sadaļai par konstatējumiem par nenovērstām neatbilstībām vai neievērošanu</v>
      </c>
    </row>
    <row r="36" spans="1:3" ht="30" customHeight="1">
      <c r="A36" s="567" t="str">
        <f>Translations!$B$116</f>
        <v>Monitoringa plāna prasības ir izpildītas:</v>
      </c>
      <c r="B36" s="174"/>
      <c r="C36" s="164"/>
    </row>
    <row r="37" spans="1:3" ht="30" customHeight="1">
      <c r="A37" s="566"/>
      <c r="B37" s="76" t="str">
        <f>Translations!$B$117</f>
        <v>Ja nē, tāpēc, ka.....</v>
      </c>
      <c r="C37" s="159" t="str">
        <f>Translations!$B$118</f>
        <v>&lt;ievadiet iemeslus, kāpēc noteikums nav ievērots&gt;</v>
      </c>
    </row>
    <row r="38" spans="1:3" ht="30" customHeight="1">
      <c r="A38" s="566" t="str">
        <f>Translations!$B$120</f>
        <v>ES regula par monitoringu un ziņošanu ir ievērota:</v>
      </c>
      <c r="B38" s="170"/>
      <c r="C38" s="159"/>
    </row>
    <row r="39" spans="1:3" ht="30" customHeight="1">
      <c r="A39" s="566"/>
      <c r="B39" s="76" t="str">
        <f>Translations!$B$117</f>
        <v>Ja nē, tāpēc, ka.....</v>
      </c>
      <c r="C39" s="159" t="str">
        <f>Translations!$B$118</f>
        <v>&lt;ievadiet iemeslus, kāpēc noteikums nav ievērots&gt;</v>
      </c>
    </row>
    <row r="40" spans="1:3" ht="39.75" customHeight="1">
      <c r="A40" s="564" t="str">
        <f>Translations!$B$220</f>
        <v>Biodegvielu izmantošana novērtēta saskaņā ar Eiropas Parlamenta un Padomes Direktīvas 2009/28/EK 18. pantu:</v>
      </c>
      <c r="B40" s="170"/>
      <c r="C40" s="129" t="str">
        <f>Translations!$B$221</f>
        <v>&lt;Apstipriniet, ka aviācijā izmantotās biodegvielas, par ko tiek uzrādīts nulles emisijas koeficients, atbilst ES ilgtspējības kritērijiem. Ja netiek uzrādīts nulles koeficients vai šis ieraksts attiecas uz tonnkilometru datu verifikāciju, ievadiet N/A&gt;</v>
      </c>
    </row>
    <row r="41" spans="1:3" ht="30" customHeight="1">
      <c r="A41" s="567"/>
      <c r="B41" s="76" t="str">
        <f>Translations!$B$117</f>
        <v>Ja nē, tāpēc, ka.....</v>
      </c>
      <c r="C41" s="175" t="str">
        <f>Translations!$B$222</f>
        <v>&lt;ievadiet iemeslus, kāpēc biodegvielu izmantošana nav novērtēta&gt;</v>
      </c>
    </row>
    <row r="42" spans="1:3" ht="15" customHeight="1">
      <c r="A42" s="568" t="str">
        <f>Translations!$B$122</f>
        <v>ES regula par akreditāciju un verifikāciju ir ievērota:</v>
      </c>
      <c r="B42" s="581"/>
      <c r="C42" s="159"/>
    </row>
    <row r="43" spans="1:3" ht="30" customHeight="1">
      <c r="A43" s="566" t="str">
        <f>Translations!$B$123</f>
        <v>14. panta a) punkts un 16. panta 2. punkta f) apakšpunkts: dati detalizēti verificēti un salīdzināti ar avotu:</v>
      </c>
      <c r="B43" s="170"/>
      <c r="C43" s="175" t="str">
        <f>Translations!$B$124</f>
        <v>&lt;īsi pamatojiet, kāpēc detalizēta datu verifikācija netika uzskatīta par vajadzīgu un/vai kāpēc dati netika salīdzināti ar primārā avota datiem&gt;</v>
      </c>
    </row>
    <row r="44" spans="1:3" ht="30" customHeight="1">
      <c r="A44" s="552"/>
      <c r="B44" s="76" t="str">
        <f>Translations!$B$117</f>
        <v>Ja nē, tāpēc, ka.....</v>
      </c>
      <c r="C44" s="159"/>
    </row>
    <row r="45" spans="1:3" ht="30" customHeight="1">
      <c r="A45" s="552"/>
      <c r="B45" s="170" t="str">
        <f>Translations!$B$125</f>
        <v>Ja jā, vai tā bija daļa no objekta verifikācijas</v>
      </c>
      <c r="C45" s="159"/>
    </row>
    <row r="46" spans="1:3" ht="30" customHeight="1">
      <c r="A46" s="552"/>
      <c r="B46" s="170"/>
      <c r="C46" s="164"/>
    </row>
    <row r="47" spans="1:3" ht="30" customHeight="1">
      <c r="A47" s="564" t="str">
        <f>Translations!$B$126</f>
        <v>14. panta b) punkts: kontroles darbības ir atbilstoši dokumentētas, īstenotas, uzturētas un spēj mazināt raksturīgos riskus:</v>
      </c>
      <c r="B47" s="170"/>
      <c r="C47" s="159"/>
    </row>
    <row r="48" spans="1:3" ht="30" customHeight="1">
      <c r="A48" s="567"/>
      <c r="B48" s="76" t="str">
        <f>Translations!$B$117</f>
        <v>Ja nē, tāpēc, ka.....</v>
      </c>
      <c r="C48" s="159" t="str">
        <f>Translations!$B$118</f>
        <v>&lt;ievadiet iemeslus, kāpēc noteikums nav ievērots&gt;</v>
      </c>
    </row>
    <row r="49" spans="1:3" ht="30" customHeight="1">
      <c r="A49" s="564" t="str">
        <f>Translations!$B$127</f>
        <v>14. panta c) punkts: monitoringa plānā izklāstītās procedūras ir atbilstoši dokumentētas, īstenotas, uzturētas un spēj mazināt raksturīgos riskus un kontroles riskus:</v>
      </c>
      <c r="B49" s="170"/>
      <c r="C49" s="159"/>
    </row>
    <row r="50" spans="1:3" ht="50.25" customHeight="1">
      <c r="A50" s="567"/>
      <c r="B50" s="76" t="str">
        <f>Translations!$B$117</f>
        <v>Ja nē, tāpēc, ka.....</v>
      </c>
      <c r="C50" s="159" t="str">
        <f>Translations!$B$118</f>
        <v>&lt;ievadiet iemeslus, kāpēc noteikums nav ievērots&gt;</v>
      </c>
    </row>
    <row r="51" spans="1:3" ht="30" customHeight="1">
      <c r="A51" s="564" t="str">
        <f>Translations!$B$223</f>
        <v>16. panta 1. punkts, 2. punkta f) un h) apakšpunkts: Datu verifikācija:</v>
      </c>
      <c r="B51" s="170"/>
      <c r="C51" s="159" t="str">
        <f>Translations!$B$224</f>
        <v>&lt;datu verifikācija pabeigta saskaņā ar prasībām&gt;</v>
      </c>
    </row>
    <row r="52" spans="1:3" ht="30" customHeight="1">
      <c r="A52" s="567"/>
      <c r="B52" s="76" t="str">
        <f>Translations!$B$117</f>
        <v>Ja nē, tāpēc, ka.....</v>
      </c>
      <c r="C52" s="159" t="str">
        <f>Translations!$B$118</f>
        <v>&lt;ievadiet iemeslus, kāpēc noteikums nav ievērots&gt;</v>
      </c>
    </row>
    <row r="53" spans="1:3" s="177" customFormat="1" ht="30" customHeight="1">
      <c r="A53" s="566" t="str">
        <f>Translations!$B$225</f>
        <v>16. panta 2. punkta c) apakšpunkts: Lidojumu/datu pilnīgums salīdzinājumā ar gaisa satiksmes datiem, piem., Eurocontrol datiem:</v>
      </c>
      <c r="B53" s="176"/>
      <c r="C53" s="159"/>
    </row>
    <row r="54" spans="1:3" s="177" customFormat="1" ht="30" customHeight="1">
      <c r="A54" s="566"/>
      <c r="B54" s="76" t="str">
        <f>Translations!$B$117</f>
        <v>Ja nē, tāpēc, ka.....</v>
      </c>
      <c r="C54" s="159" t="str">
        <f>Translations!$B$226</f>
        <v>&lt;ievadiet iemeslus, kāpēc dati nav pilnīgi vai salīdzināmi&gt;</v>
      </c>
    </row>
    <row r="55" spans="1:3" s="177" customFormat="1" ht="30" customHeight="1">
      <c r="A55" s="566" t="str">
        <f>Translations!$B$227</f>
        <v>16. panta 2. punkta d) apakšpunkts: Konsekvence starp paziņotajiem datiem un masas un līdzsvara dokumentāciju:</v>
      </c>
      <c r="B55" s="176"/>
      <c r="C55" s="159"/>
    </row>
    <row r="56" spans="1:3" s="177" customFormat="1" ht="30" customHeight="1">
      <c r="A56" s="566"/>
      <c r="B56" s="76" t="str">
        <f>Translations!$B$117</f>
        <v>Ja nē, tāpēc, ka.....</v>
      </c>
      <c r="C56" s="159" t="str">
        <f>Translations!$B$228</f>
        <v>&lt;ievadiet iemeslus, kāpēc dati nav saskanīgi&gt;</v>
      </c>
    </row>
    <row r="57" spans="1:3" s="177" customFormat="1" ht="30" customHeight="1">
      <c r="A57" s="566" t="str">
        <f>Translations!$B$229</f>
        <v>16. panta 2. punkta e) apakšpunkts: Konsekvence starp kopējā degvielas patēriņa datiem un datiem par iegādāto/piegādāto degvielu:</v>
      </c>
      <c r="B57" s="176"/>
      <c r="C57" s="159"/>
    </row>
    <row r="58" spans="1:3" s="177" customFormat="1" ht="30" customHeight="1">
      <c r="A58" s="566"/>
      <c r="B58" s="76" t="str">
        <f>Translations!$B$117</f>
        <v>Ja nē, tāpēc, ka.....</v>
      </c>
      <c r="C58" s="159" t="str">
        <f>Translations!$B$228</f>
        <v>&lt;ievadiet iemeslus, kāpēc dati nav saskanīgi&gt;</v>
      </c>
    </row>
    <row r="59" spans="1:3" ht="30" customHeight="1">
      <c r="A59" s="564" t="str">
        <f>Translations!$B$130</f>
        <v>17. pants: Monitoringa metodoloģijas pareizs pielietojums:</v>
      </c>
      <c r="B59" s="170"/>
      <c r="C59" s="159"/>
    </row>
    <row r="60" spans="1:3" ht="30" customHeight="1">
      <c r="A60" s="567"/>
      <c r="B60" s="76" t="str">
        <f>Translations!$B$117</f>
        <v>Ja nē, tāpēc, ka.....</v>
      </c>
      <c r="C60" s="159" t="str">
        <f>Translations!$B$118</f>
        <v>&lt;ievadiet iemeslus, kāpēc noteikums nav ievērots&gt;</v>
      </c>
    </row>
    <row r="61" spans="1:3" ht="30" customHeight="1">
      <c r="A61" s="577" t="str">
        <f>Translations!$B$132</f>
        <v>18. pants: Trūkstošiem datiem pielietoto metožu verifikācija:</v>
      </c>
      <c r="B61" s="176"/>
      <c r="C61" s="178"/>
    </row>
    <row r="62" spans="1:3" ht="30" customHeight="1">
      <c r="A62" s="578"/>
      <c r="B62" s="76" t="str">
        <f>Translations!$B$117</f>
        <v>Ja nē, tāpēc, ka.....</v>
      </c>
      <c r="C62" s="159" t="str">
        <f>Translations!$B$230</f>
        <v>&lt;norādiet iemeslus, kāpēc emisiju ziņojums nav pilnīgs, un norādiet, vai ir trūkstoši dati, kam izmantota alternatīva metode vai vienkāršota pieeja&gt;</v>
      </c>
    </row>
    <row r="63" spans="1:3" ht="30" customHeight="1">
      <c r="A63" s="564" t="str">
        <f>Translations!$B$134</f>
        <v>19. pants: Nenoteiktības novērtējums:</v>
      </c>
      <c r="B63" s="176"/>
      <c r="C63" s="167" t="str">
        <f>Translations!$B$231</f>
        <v>&lt; apstiprinājums par derīgiem nenoteiktības novērtējumiem&gt;&lt;par tonnkilometru datiem ievadiet N/A&gt;</v>
      </c>
    </row>
    <row r="64" spans="1:3" ht="30" customHeight="1">
      <c r="A64" s="567"/>
      <c r="B64" s="76" t="str">
        <f>Translations!$B$117</f>
        <v>Ja nē, tāpēc, ka.....</v>
      </c>
      <c r="C64" s="159" t="str">
        <f>Translations!$B$118</f>
        <v>&lt;ievadiet iemeslus, kāpēc noteikums nav ievērots&gt;</v>
      </c>
    </row>
    <row r="65" spans="1:3" ht="30" customHeight="1">
      <c r="A65" s="566" t="str">
        <f>Translations!$B$136</f>
        <v>Kompetentās iestādes (2. pielikums) norādījumi par M&amp;Z ievēroti:</v>
      </c>
      <c r="B65" s="170"/>
      <c r="C65" s="159"/>
    </row>
    <row r="66" spans="1:3" ht="30" customHeight="1">
      <c r="A66" s="566"/>
      <c r="B66" s="76" t="str">
        <f>Translations!$B$117</f>
        <v>Ja nē, tāpēc, ka.....</v>
      </c>
      <c r="C66" s="159" t="str">
        <f>Translations!$B$118</f>
        <v>&lt;ievadiet iemeslus, kāpēc noteikums nav ievērots&gt;</v>
      </c>
    </row>
    <row r="67" spans="1:3" ht="30" customHeight="1">
      <c r="A67" s="75" t="str">
        <f>Translations!$B$137</f>
        <v>Iepriekšējā gada neatbilstības izlabotas:</v>
      </c>
      <c r="B67" s="170"/>
      <c r="C67" s="179" t="str">
        <f>Translations!$B$232</f>
        <v>&lt;attiecībā uz tonnkilometru datiem izvēlieties N/A, jo tā ir vienreizēja, nevis ikgadēja ziņošana&gt;</v>
      </c>
    </row>
    <row r="68" spans="1:3" s="83" customFormat="1" ht="51.75" thickBot="1">
      <c r="A68" s="180" t="str">
        <f>Translations!$B$233</f>
        <v>Izmaiņas utt., kas konstatētas un nav paziņotas kompetentajai iestādei/iekļautas atjauninātajā MP:</v>
      </c>
      <c r="B68" s="79"/>
      <c r="C68" s="159" t="str">
        <f>Translations!$B$234</f>
        <v>&lt;3. pielikumā īsi izklāstiet būtiskākos piemērotos nosacījumus un kompetentās iestādes apstiprinātās izmaiņas, precizējumus vai variācijas, kas NAV iekļauti atkārtoti izdotajā monitoringa plānā verifikācijas pabeigšanas laikā, vai citas izmaiņas, ko konstatējis verificētājs un kas nav paziņotas līdz attiecīgā gada beigām</v>
      </c>
    </row>
    <row r="69" spans="2:3" ht="9" customHeight="1" thickBot="1">
      <c r="B69" s="150"/>
      <c r="C69" s="164"/>
    </row>
    <row r="70" spans="1:3" ht="15" customHeight="1" thickBot="1">
      <c r="A70" s="557" t="str">
        <f>Translations!$B$140</f>
        <v>MONITORINGA UN ZIŅOŠANAS PRINCIPU IEVĒROŠANA</v>
      </c>
      <c r="B70" s="558"/>
      <c r="C70" s="164"/>
    </row>
    <row r="71" spans="1:3" ht="26.25" customHeight="1">
      <c r="A71" s="559" t="str">
        <f>Translations!$B$141</f>
        <v>Pareizība:</v>
      </c>
      <c r="B71" s="181"/>
      <c r="C71" s="159" t="str">
        <f>Translations!$B$142</f>
        <v>&lt;Šajā sadaļā jāiekļauj tikai īsi komentāri. PIEZĪME: atzīts, ka daži principi ir drīzāk centienu augstākais galamērķis un var būt neiespējami apstiprināt to absolūtu "ievērošanu".  Turklāt dažu principu ievērošana ir atkarīga no tā, vai ir ievēroti citi principi, pirms „ievērošanu” var „apstiprināt”.</v>
      </c>
    </row>
    <row r="72" spans="1:3" ht="30" customHeight="1">
      <c r="A72" s="551"/>
      <c r="B72" s="76" t="str">
        <f>Translations!$B$117</f>
        <v>Ja nē, tāpēc, ka.....</v>
      </c>
      <c r="C72" s="159" t="str">
        <f>Translations!$B$145</f>
        <v>&lt;ievadiet iemeslus, kāpēc princips nav ievērots&gt;</v>
      </c>
    </row>
    <row r="73" spans="1:3" ht="30" customHeight="1">
      <c r="A73" s="551" t="str">
        <f>Translations!$B$143</f>
        <v>Pilnīgums:</v>
      </c>
      <c r="B73" s="176"/>
      <c r="C73" s="159"/>
    </row>
    <row r="74" spans="1:3" ht="30" customHeight="1">
      <c r="A74" s="551"/>
      <c r="B74" s="76" t="str">
        <f>Translations!$B$117</f>
        <v>Ja nē, tāpēc, ka.....</v>
      </c>
      <c r="C74" s="159" t="str">
        <f>Translations!$B$145</f>
        <v>&lt;ievadiet iemeslus, kāpēc princips nav ievērots&gt;</v>
      </c>
    </row>
    <row r="75" spans="1:3" ht="30" customHeight="1">
      <c r="A75" s="551" t="str">
        <f>Translations!$B$144</f>
        <v>Konsekvence:</v>
      </c>
      <c r="B75" s="176"/>
      <c r="C75" s="159"/>
    </row>
    <row r="76" spans="1:3" ht="30" customHeight="1">
      <c r="A76" s="551"/>
      <c r="B76" s="76" t="str">
        <f>Translations!$B$117</f>
        <v>Ja nē, tāpēc, ka.....</v>
      </c>
      <c r="C76" s="159" t="str">
        <f>Translations!$B$145</f>
        <v>&lt;ievadiet iemeslus, kāpēc princips nav ievērots&gt;</v>
      </c>
    </row>
    <row r="77" spans="1:3" s="83" customFormat="1" ht="38.25">
      <c r="A77" s="551" t="str">
        <f>Translations!$B$146</f>
        <v>Salīdzināmība laikā:</v>
      </c>
      <c r="B77" s="176"/>
      <c r="C77" s="159" t="str">
        <f>Translations!$B$147</f>
        <v>&lt;īsi izklāstiet, vai monitoringa metodoloģija ir ievērojami mainījusies tā, ka pašreizējās paziņotās emisijas nevar salīdzināt ar iepriekšējiem periodiem. Piemēram, no aprēķina metodēm ir pāriets uz mērīšanas metodēm, ir ieviestas vai likvidētas avota plūsmas.&gt;</v>
      </c>
    </row>
    <row r="78" spans="1:3" s="139" customFormat="1" ht="30" customHeight="1">
      <c r="A78" s="579"/>
      <c r="B78" s="76" t="str">
        <f>Translations!$B$117</f>
        <v>Ja nē, tāpēc, ka.....</v>
      </c>
      <c r="C78" s="159" t="str">
        <f>Translations!$B$145</f>
        <v>&lt;ievadiet iemeslus, kāpēc princips nav ievērots&gt;</v>
      </c>
    </row>
    <row r="79" spans="1:2" ht="30" customHeight="1">
      <c r="A79" s="551" t="str">
        <f>Translations!$B$148</f>
        <v>Pārredzamība:</v>
      </c>
      <c r="B79" s="176"/>
    </row>
    <row r="80" spans="1:3" ht="30" customHeight="1">
      <c r="A80" s="551"/>
      <c r="B80" s="76" t="str">
        <f>Translations!$B$117</f>
        <v>Ja nē, tāpēc, ka.....</v>
      </c>
      <c r="C80" s="159" t="str">
        <f>Translations!$B$145</f>
        <v>&lt;ievadiet iemeslus, kāpēc princips nav ievērots&gt;</v>
      </c>
    </row>
    <row r="81" spans="1:3" s="83" customFormat="1" ht="30" customHeight="1">
      <c r="A81" s="551" t="str">
        <f>Translations!$B$149</f>
        <v>Metodoloģijas integritāte:</v>
      </c>
      <c r="B81" s="176"/>
      <c r="C81" s="182"/>
    </row>
    <row r="82" spans="1:3" s="83" customFormat="1" ht="30" customHeight="1">
      <c r="A82" s="551"/>
      <c r="B82" s="76" t="str">
        <f>Translations!$B$117</f>
        <v>Ja nē, tāpēc, ka.....</v>
      </c>
      <c r="C82" s="159" t="str">
        <f>Translations!$B$145</f>
        <v>&lt;ievadiet iemeslus, kāpēc princips nav ievērots&gt;</v>
      </c>
    </row>
    <row r="83" spans="1:3" s="184" customFormat="1" ht="30" customHeight="1" thickBot="1">
      <c r="A83" s="183" t="str">
        <f>Translations!$B$150</f>
        <v>Pastāvīgi uzlabojumi:</v>
      </c>
      <c r="B83" s="79" t="str">
        <f>Translations!$B$235</f>
        <v>Jā (sk. ieteikumus 1. pielikumā) / Nē, nav konstatēti nepieciešami uzlabojumi.  </v>
      </c>
      <c r="C83" s="159" t="str">
        <f>Translations!$B$151</f>
        <v>&lt;1. pielikumā norādiet galvenās konstatētās iespējas rezultātu uzlabošanai vai šeit norādiet, kāpēc tas neattiecas&gt;</v>
      </c>
    </row>
    <row r="84" spans="1:3" ht="9" customHeight="1" thickBot="1">
      <c r="A84" s="185"/>
      <c r="B84" s="186"/>
      <c r="C84" s="159"/>
    </row>
    <row r="85" spans="1:3" ht="15" customHeight="1" thickBot="1">
      <c r="A85" s="554" t="str">
        <f>Translations!$B$152</f>
        <v>ATZINUMS</v>
      </c>
      <c r="B85" s="555"/>
      <c r="C85" s="187" t="str">
        <f>Translations!$B$236</f>
        <v>Izdzēsiet tās atzinuma veidnes teksta rindas, kas NEATTIECAS </v>
      </c>
    </row>
    <row r="86" spans="1:4" ht="90" customHeight="1">
      <c r="A86" s="73" t="str">
        <f>Translations!$B$154</f>
        <v>ATZINUMS – verificēts kā apmierinošs: </v>
      </c>
      <c r="B86" s="74" t="str">
        <f>Translations!$B$237</f>
        <v>Esam verificējuši siltumnīcefekta gāzu datus [vai tonnkilometru datus], ko paziņojis minētais ekspluatants šajā gada emisiju ziņojumā [vai tonnkilometru ziņojumā].   Pamatojoties uz veikto verifikāciju (sk. 2. pielikumu), var secināt, ka šie dati ir paziņoti pareizi.</v>
      </c>
      <c r="C86" s="153" t="str">
        <f>Translations!$B$238</f>
        <v>&lt;Vai nu šis atzinuma teksts, ja nav problēmu un nav specifisku komentāru saistībā ar lietām, kas var ietekmēt datu kvalitāti, vai saistībā ar lietotāja interpretāciju par atzinumu. Šo atzimuma apgalvojumu var izvēlēties tikai gadījumos, ja netiek konstatēti nepatiesi apgalvojumi vai neatbilstības.          
PIEZĪME – verificētu atzinumu var paust tikai apgalvojuma formā - NEMAINIET FORMULĒJUMU ATZINUMA TEKSTĀ – PĒC VAJADZĪBAS PAPILDINIET AR SĪKĀKĀM ZIŅĀM</v>
      </c>
      <c r="D86" s="389"/>
    </row>
    <row r="87" spans="1:3" ht="51" customHeight="1">
      <c r="A87" s="548" t="str">
        <f>Translations!$B$158</f>
        <v>ATZINUMS – verificēts ar komentāriem: </v>
      </c>
      <c r="B87" s="546" t="str">
        <f>Translations!$B$239</f>
        <v>Esam verificējuši siltumnīcefekta gāzu datus [vai tonnkilometru datus], ko paziņojis minētais ekspluatants šajā gada emisiju ziņojumā [vai tonnkilometru ziņojumā].   Pamatojoties uz veikto verifikāciju (sk. 2. pielikumu), var secināt, ka šie dati ir paziņoti pareizi, izņemot: </v>
      </c>
      <c r="C87" s="153" t="str">
        <f>Translations!$B$240</f>
        <v>&lt;VAI šis atzinuma teksts, ja atzinums precizēts ar komentāriem, kas domāti atzinuma lietotājam. 
Īsi aprakstiet jebkādus izņēmumus, kas var ietekmēt datus un tādējādi arī būt par iemeslu atzinuma precizēšanai.</v>
      </c>
    </row>
    <row r="88" spans="1:4" ht="51" customHeight="1">
      <c r="A88" s="549"/>
      <c r="B88" s="547"/>
      <c r="C88" s="153" t="str">
        <f>Translations!$B$161</f>
        <v>‌PIEZĪME – verificētu atzinumu var paust tikai apgalvojuma formā - NEMAINIET FORMULĒJUMU ATZINUMA TEKSTĀ – PĒC VAJADZĪBAS PAPILDINIET AR SĪKĀKĀM ZIŅĀM VAI KOMENTĀRIEM</v>
      </c>
      <c r="D88" s="389"/>
    </row>
    <row r="89" spans="1:5" ht="12.75" customHeight="1">
      <c r="A89" s="544" t="str">
        <f>Translations!$B$162</f>
        <v>Atzinumu precizējoši komentāri:</v>
      </c>
      <c r="B89" s="188" t="s">
        <v>477</v>
      </c>
      <c r="C89" s="550" t="str">
        <f>Translations!$B$241</f>
        <v>Piezīme – faktiski tie ir brīdinājumi atzinuma lietotājam, ieskaitot norādes par nebūtiskiem nepatiesiem apgalvojumiem un neatbilstībām, kas neliedz verificētājam ar pamatotu pārliecību paziņot, ka dati nesatur būtiskus nepatiesus apgalvojumus verifikācijas atzinuma apstiprināšanas brīdī (tikai galveno punktu kopsavilkums, ja verificētājs īpaši vēlas tiem pievērst lietotāja uzmanību; sīkāka informācija par visiem nebūtiskiem nepatiesiem apgalvojumiem, neatbilstībām un ieteikumiem stāvokļa uzlabošanai jāuzskaita 1. pielikuma konstatējumu daļā). </v>
      </c>
      <c r="D89" s="389"/>
      <c r="E89" s="189"/>
    </row>
    <row r="90" spans="1:5" ht="12.75" customHeight="1">
      <c r="A90" s="544"/>
      <c r="B90" s="190" t="s">
        <v>478</v>
      </c>
      <c r="C90" s="550"/>
      <c r="D90" s="389"/>
      <c r="E90" s="189"/>
    </row>
    <row r="91" spans="1:5" ht="12.75" customHeight="1">
      <c r="A91" s="544"/>
      <c r="B91" s="190" t="s">
        <v>479</v>
      </c>
      <c r="C91" s="550"/>
      <c r="D91" s="389"/>
      <c r="E91" s="189"/>
    </row>
    <row r="92" spans="1:5" ht="12.75" customHeight="1">
      <c r="A92" s="544"/>
      <c r="B92" s="190"/>
      <c r="C92" s="550"/>
      <c r="D92" s="389"/>
      <c r="E92" s="189"/>
    </row>
    <row r="93" spans="1:5" ht="12.75" customHeight="1">
      <c r="A93" s="544"/>
      <c r="B93" s="190"/>
      <c r="C93" s="550"/>
      <c r="D93" s="389"/>
      <c r="E93" s="189"/>
    </row>
    <row r="94" spans="1:5" ht="12.75" customHeight="1">
      <c r="A94" s="544"/>
      <c r="B94" s="190"/>
      <c r="C94" s="550"/>
      <c r="D94" s="389"/>
      <c r="E94" s="189"/>
    </row>
    <row r="95" spans="1:5" ht="12.75" customHeight="1">
      <c r="A95" s="544"/>
      <c r="B95" s="190"/>
      <c r="C95" s="550"/>
      <c r="D95" s="389"/>
      <c r="E95" s="189"/>
    </row>
    <row r="96" spans="1:5" ht="12.75" customHeight="1">
      <c r="A96" s="544"/>
      <c r="B96" s="190"/>
      <c r="C96" s="550" t="str">
        <f>Translations!$B$164</f>
        <v>&lt;ievadiet komentārus par visiem konstatētajiem izņēmumiem, kas varētu ietekmēt/ietekmē verifikāciju un tādējādi ir brīdinājums saistībā ar atzinumu.  Katru komentāru uzskaitiet atsevišķi&gt;</v>
      </c>
      <c r="D96" s="389"/>
      <c r="E96" s="189"/>
    </row>
    <row r="97" spans="1:5" ht="12.75" customHeight="1">
      <c r="A97" s="544"/>
      <c r="B97" s="190"/>
      <c r="C97" s="550"/>
      <c r="D97" s="389"/>
      <c r="E97" s="189"/>
    </row>
    <row r="98" spans="1:5" ht="12.75" customHeight="1">
      <c r="A98" s="545"/>
      <c r="B98" s="190"/>
      <c r="C98" s="550"/>
      <c r="D98" s="389"/>
      <c r="E98" s="189"/>
    </row>
    <row r="99" spans="1:4" ht="69" customHeight="1">
      <c r="A99" s="564" t="str">
        <f>Translations!$B$165</f>
        <v>ATZINUMS – nav verificēts </v>
      </c>
      <c r="B99" s="191" t="str">
        <f>Translations!$B$242</f>
        <v>Esam verificējuši siltumnīcefekta gāzu datus [vai tonnkilometru datus], ko paziņojis minētais ekspluatants šajā gada emisiju ziņojumā [vai tonnkilometru ziņojumā].  Pamatojoties uz veikto verifikāciju (sk. 2. pielikumu), var secināt, ka šos datus NEVAR verificēt šādu iemeslu dēļ &lt;nevajadzīgo svītrot&gt;</v>
      </c>
      <c r="C99" s="556" t="str">
        <f>Translations!$B$243</f>
        <v>&lt;VAI šis atzinuma teksts, ja datus nav iespējams verificēt, jo tie satur būtiskus nepatiesus apgalvojumus, nepilnīgu tvērumu vai neatbilstības (kas kā būtiski punkti ir konkrēti jāuzskaita 1. pielikumā kopā ar nebūtiskām bažām, kas nav kliedētas galīgās verifikācijas brīdī), kas nedod pietiekamu skaidrību un liedz verificētājam ar pamatotu pārliecību apgalvot, ka dati nesatur būtiskus nepareizus apgalvojumus. </v>
      </c>
      <c r="D99" s="390"/>
    </row>
    <row r="100" spans="1:4" ht="12.75" customHeight="1">
      <c r="A100" s="565"/>
      <c r="B100" s="192" t="str">
        <f>Translations!$B$244</f>
        <v>- neizlabots būtisks nepatiess apgalvojums (atsevišķs vai kopā ar citiem)</v>
      </c>
      <c r="C100" s="556"/>
      <c r="D100" s="139"/>
    </row>
    <row r="101" spans="1:4" ht="12.75" customHeight="1">
      <c r="A101" s="565"/>
      <c r="B101" s="192" t="str">
        <f>Translations!$B$169</f>
        <v>- neizlabota būtiska neatbilstība (atsevišķa vai kopā ar citām)</v>
      </c>
      <c r="C101" s="556"/>
      <c r="D101" s="139"/>
    </row>
    <row r="102" spans="1:4" ht="12.75" customHeight="1">
      <c r="A102" s="565"/>
      <c r="B102" s="192" t="str">
        <f>Translations!$B$170</f>
        <v>- verifikācijai nodoti nepilnīgi dati vai informācija</v>
      </c>
      <c r="C102" s="556"/>
      <c r="D102" s="139"/>
    </row>
    <row r="103" spans="1:4" ht="12.75" customHeight="1">
      <c r="A103" s="565"/>
      <c r="B103" s="192" t="str">
        <f>Translations!$B$171</f>
        <v>- nepilnīgs tvērums skaidrības trūkuma dēļ vai apstiprinātā monitoringa plāna nepilnīgs tvērums </v>
      </c>
      <c r="C103" s="556" t="str">
        <f>Translations!$B$172</f>
        <v>Izvēlieties attiecīgo iemeslu no saraksta vai attiecīgā gadījumā pievienojiet iemeslu</v>
      </c>
      <c r="D103" s="139"/>
    </row>
    <row r="104" spans="1:4" ht="12.75" customHeight="1" thickBot="1">
      <c r="A104" s="580"/>
      <c r="B104" s="193" t="str">
        <f>Translations!$B$173</f>
        <v>- kompetentā iestāde nav apstiprinājusi monitoringa plānu</v>
      </c>
      <c r="C104" s="556"/>
      <c r="D104" s="139"/>
    </row>
    <row r="105" spans="1:3" ht="9" customHeight="1" thickBot="1">
      <c r="A105" s="88"/>
      <c r="B105" s="186"/>
      <c r="C105" s="164"/>
    </row>
    <row r="106" spans="1:3" s="83" customFormat="1" ht="15" customHeight="1" thickBot="1">
      <c r="A106" s="557" t="str">
        <f>Translations!$B$174</f>
        <v>VERIFIKĀCIJAS KOMANDA</v>
      </c>
      <c r="B106" s="558"/>
      <c r="C106" s="164"/>
    </row>
    <row r="107" spans="1:3" ht="12.75">
      <c r="A107" s="73" t="str">
        <f>Translations!$B$175</f>
        <v>ES ETS galvenais auditors:</v>
      </c>
      <c r="B107" s="194"/>
      <c r="C107" s="175" t="str">
        <f>Translations!$B$176</f>
        <v>&lt;Ievadiet vārdu&gt;</v>
      </c>
    </row>
    <row r="108" spans="1:3" ht="12.75">
      <c r="A108" s="75" t="str">
        <f>Translations!$B$177</f>
        <v>ES ETS auditors(-i):</v>
      </c>
      <c r="B108" s="156"/>
      <c r="C108" s="175" t="str">
        <f>Translations!$B$176</f>
        <v>&lt;Ievadiet vārdu&gt;</v>
      </c>
    </row>
    <row r="109" spans="1:3" ht="26.25" customHeight="1">
      <c r="A109" s="75" t="str">
        <f>Translations!$B$178</f>
        <v>Tehniskais eksperts (-i) (ES ETS auditors):</v>
      </c>
      <c r="B109" s="156"/>
      <c r="C109" s="175" t="str">
        <f>Translations!$B$176</f>
        <v>&lt;Ievadiet vārdu&gt;</v>
      </c>
    </row>
    <row r="110" spans="1:3" ht="12.75">
      <c r="A110" s="75" t="str">
        <f>Translations!$B$179</f>
        <v>Neatkarīgais pārskatītājs:</v>
      </c>
      <c r="B110" s="156"/>
      <c r="C110" s="175" t="str">
        <f>Translations!$B$176</f>
        <v>&lt;Ievadiet vārdu&gt;</v>
      </c>
    </row>
    <row r="111" spans="1:3" ht="26.25" thickBot="1">
      <c r="A111" s="162" t="str">
        <f>Translations!$B$180</f>
        <v>Tehniskais eksperts (-i) (neatkarīgā pārskatīšana):</v>
      </c>
      <c r="B111" s="195"/>
      <c r="C111" s="175" t="str">
        <f>Translations!$B$176</f>
        <v>&lt;Ievadiet vārdu&gt;</v>
      </c>
    </row>
    <row r="112" spans="2:3" ht="32.25" customHeight="1" thickBot="1">
      <c r="B112" s="150"/>
      <c r="C112" s="164"/>
    </row>
    <row r="113" spans="1:3" ht="44.25" customHeight="1">
      <c r="A113" s="73" t="str">
        <f>Translations!$B$181</f>
        <v>Parakstīts &lt;ievadīt verificētāja nosaukumu/vārdu&gt; vārdā:</v>
      </c>
      <c r="B113" s="154"/>
      <c r="C113" s="129" t="str">
        <f>Translations!$B$182</f>
        <v>&lt;Ievadiet pilnvarotās personas parakstu&gt;</v>
      </c>
    </row>
    <row r="114" spans="1:3" ht="69.75" customHeight="1">
      <c r="A114" s="75" t="str">
        <f>Translations!$B$245</f>
        <v>Pilnvarotās personas vārds:</v>
      </c>
      <c r="B114" s="160"/>
      <c r="C114" s="129" t="str">
        <f>Translations!$B$184</f>
        <v>SVARĪGA PIEZĪME. Paužot atzinumu un parakstoties, jūs ar pamatotu pārliecību apliecināt, ka dati ir pareizi (būtiskuma līmenis 2 % vai 5 %) un ka ir ievēroti VISI noteikumi un principi.  Ja vēlāk tiek atklātas kļūdas, kuru dēļ sniegtais atzinums uzskatāms par nederīgu, tas verificētājam/verificētājai organizācijai var radīt juridiskas un finansiālas sekas.</v>
      </c>
    </row>
    <row r="115" spans="1:3" ht="17.25" customHeight="1" thickBot="1">
      <c r="A115" s="162" t="str">
        <f>Translations!$B$246</f>
        <v>Atzinuma datums:</v>
      </c>
      <c r="B115" s="168"/>
      <c r="C115" s="129" t="str">
        <f>Translations!$B$186</f>
        <v>&lt;ievadiet atzinuma datumu&gt; Ievērojiet: ja atzinumu atjaunina, šis datums ir jāmaina</v>
      </c>
    </row>
    <row r="116" spans="2:3" ht="13.5" thickBot="1">
      <c r="B116" s="150"/>
      <c r="C116" s="159"/>
    </row>
    <row r="117" spans="1:3" ht="36" customHeight="1">
      <c r="A117" s="73" t="str">
        <f>Translations!$B$187</f>
        <v>Verificētāja nosaukums/vārds:</v>
      </c>
      <c r="B117" s="154"/>
      <c r="C117" s="129" t="str">
        <f>Translations!$B$188</f>
        <v>&lt;ievadīt verificētāja oficiālo nosaukumu/vārdu&gt;</v>
      </c>
    </row>
    <row r="118" spans="1:3" ht="12.75">
      <c r="A118" s="75" t="str">
        <f>Translations!$B$247</f>
        <v>Kontaktadrese:</v>
      </c>
      <c r="B118" s="160"/>
      <c r="C118" s="129" t="str">
        <f>Translations!$B$190</f>
        <v>&lt;ievadiet verificētāja oficiālo kontaktadresi, tostarp e-pasta adresi&gt;</v>
      </c>
    </row>
    <row r="119" spans="1:3" ht="12.75">
      <c r="A119" s="75" t="str">
        <f>Translations!$B$191</f>
        <v>Verifikācijas līguma datums:</v>
      </c>
      <c r="B119" s="160"/>
      <c r="C119" s="161"/>
    </row>
    <row r="120" spans="1:3" s="197" customFormat="1" ht="38.25">
      <c r="A120" s="75" t="str">
        <f>Translations!$B$248</f>
        <v>Vai verificētājs ir akreditēta persona vai sertificēta fiziska persona?</v>
      </c>
      <c r="B120" s="176"/>
      <c r="C120" s="196"/>
    </row>
    <row r="121" spans="1:3" s="198" customFormat="1" ht="51">
      <c r="A121" s="75" t="str">
        <f>Translations!$B$193</f>
        <v>Valsts akreditācijas struktūras nosaukums vai valsts verificētāju sertifikācijas struktūras nosaukums:</v>
      </c>
      <c r="B121" s="160"/>
      <c r="C121" s="129" t="str">
        <f>Translations!$B$249</f>
        <v>&lt;ja verificētājs ir akreditēts, ievadiet valsts akreditācijas struktūras nosaukumu, piem., UKAS; ja verificētājs ir sertificēts saskaņā ar AVR 54. panta 2. punktu, ievadiet valsts sertifikācijas iestādes nosaukumu&gt;</v>
      </c>
    </row>
    <row r="122" spans="1:3" s="198" customFormat="1" ht="26.25" thickBot="1">
      <c r="A122" s="162" t="str">
        <f>Translations!$B$195</f>
        <v>Akreditācijas/sertifikācijas numurs: </v>
      </c>
      <c r="B122" s="168"/>
      <c r="C122" s="129" t="str">
        <f>Translations!$B$196</f>
        <v>&lt;ko piešķīrusi minētā akreditācijas struktūra/valsts sertifikācijas iestāde&gt;</v>
      </c>
    </row>
    <row r="126" ht="57.75" customHeight="1">
      <c r="B126" s="199"/>
    </row>
    <row r="127" ht="12.75">
      <c r="B127" s="199"/>
    </row>
    <row r="128" ht="12.75">
      <c r="B128" s="199"/>
    </row>
  </sheetData>
  <sheetProtection formatCells="0" formatColumns="0" formatRows="0"/>
  <mergeCells count="38">
    <mergeCell ref="A35:B35"/>
    <mergeCell ref="A38:A39"/>
    <mergeCell ref="A57:A58"/>
    <mergeCell ref="A51:A52"/>
    <mergeCell ref="A43:A46"/>
    <mergeCell ref="C89:C95"/>
    <mergeCell ref="A70:B70"/>
    <mergeCell ref="A71:A72"/>
    <mergeCell ref="A65:A66"/>
    <mergeCell ref="A73:A74"/>
    <mergeCell ref="A28:B28"/>
    <mergeCell ref="A36:A37"/>
    <mergeCell ref="A40:A41"/>
    <mergeCell ref="A42:B42"/>
    <mergeCell ref="A81:A82"/>
    <mergeCell ref="A2:B2"/>
    <mergeCell ref="A5:B5"/>
    <mergeCell ref="A17:B17"/>
    <mergeCell ref="A3:B3"/>
    <mergeCell ref="A53:A54"/>
    <mergeCell ref="A106:B106"/>
    <mergeCell ref="A75:A76"/>
    <mergeCell ref="A77:A78"/>
    <mergeCell ref="A79:A80"/>
    <mergeCell ref="A63:A64"/>
    <mergeCell ref="A47:A48"/>
    <mergeCell ref="A87:A88"/>
    <mergeCell ref="B87:B88"/>
    <mergeCell ref="A99:A104"/>
    <mergeCell ref="A89:A98"/>
    <mergeCell ref="C103:C104"/>
    <mergeCell ref="C99:C102"/>
    <mergeCell ref="A49:A50"/>
    <mergeCell ref="A61:A62"/>
    <mergeCell ref="A55:A56"/>
    <mergeCell ref="A59:A60"/>
    <mergeCell ref="A85:B85"/>
    <mergeCell ref="C96:C98"/>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rulescompliance3</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43">
      <selection activeCell="D77" sqref="D77"/>
    </sheetView>
  </sheetViews>
  <sheetFormatPr defaultColWidth="11.421875" defaultRowHeight="12.75"/>
  <cols>
    <col min="1" max="1" width="4.8515625" style="63" customWidth="1"/>
    <col min="2" max="2" width="75.7109375" style="64" customWidth="1"/>
    <col min="3" max="3" width="9.7109375" style="84" customWidth="1"/>
    <col min="4" max="4" width="75.7109375" style="66" customWidth="1"/>
    <col min="5" max="5" width="54.7109375" style="66" customWidth="1"/>
    <col min="6" max="16384" width="11.421875" style="66" customWidth="1"/>
  </cols>
  <sheetData>
    <row r="1" spans="1:4" ht="12.75">
      <c r="A1" s="573" t="str">
        <f>Translations!$B$250</f>
        <v>Verifikācijas ziņojums – emisiju tirdzniecības sistēma</v>
      </c>
      <c r="B1" s="573"/>
      <c r="C1" s="63"/>
      <c r="D1" s="118" t="str">
        <f>Translations!$B$63</f>
        <v>NORĀDĪJUMI VERIFICĒTĀJIEM</v>
      </c>
    </row>
    <row r="2" spans="1:4" ht="13.5" thickBot="1">
      <c r="A2" s="573" t="str">
        <f>Translations!$B$66</f>
        <v>ES ETS gada ziņojumi</v>
      </c>
      <c r="B2" s="573"/>
      <c r="C2" s="63"/>
      <c r="D2" s="119"/>
    </row>
    <row r="3" spans="1:4" s="87" customFormat="1" ht="13.5" thickBot="1">
      <c r="A3" s="120"/>
      <c r="B3" s="121"/>
      <c r="C3" s="88"/>
      <c r="D3" s="122" t="str">
        <f>Translations!$B$251</f>
        <v>Ievadiet operatora vai gaisa kuģa operatora nosaukumu, kā tas minēts lapā „Atzinums”:</v>
      </c>
    </row>
    <row r="4" spans="1:4" ht="12.75">
      <c r="A4" s="582" t="str">
        <f>Translations!$B$252</f>
        <v>1.A pielikums - nepatiesi apgalvojumi, neatbilstības, neievērošana un ieteiktie uzlabojumi </v>
      </c>
      <c r="B4" s="582"/>
      <c r="C4" s="582"/>
      <c r="D4" s="119"/>
    </row>
    <row r="5" spans="2:4" ht="13.5" customHeight="1">
      <c r="B5" s="72"/>
      <c r="C5" s="63"/>
      <c r="D5" s="119"/>
    </row>
    <row r="6" spans="1:5" ht="26.25" thickBot="1">
      <c r="A6" s="124" t="s">
        <v>56</v>
      </c>
      <c r="B6" s="63" t="str">
        <f>Translations!$B$253</f>
        <v>Nepatiesi apgalvojumi, kas nav izlaboti pirms šī verifikācijas ziņojuma sagatavošanas</v>
      </c>
      <c r="C6" s="88" t="str">
        <f>Translations!$B$254</f>
        <v>Būtiski?</v>
      </c>
      <c r="D6" s="125" t="str">
        <f>Translations!$B$255</f>
        <v>Pēc vajadzības izvēlieties „Jā” vai „Nē” slejā „Būtiski?”</v>
      </c>
      <c r="E6" s="71"/>
    </row>
    <row r="7" spans="1:4" ht="12.75" customHeight="1">
      <c r="A7" s="126" t="s">
        <v>57</v>
      </c>
      <c r="B7" s="127"/>
      <c r="C7" s="128" t="str">
        <f>Translations!$B$256</f>
        <v>--izvēlieties--</v>
      </c>
      <c r="D7" s="553" t="str">
        <f>Translations!$B$257</f>
        <v>Ievadiet attiecīgo aprakstu – viena rindiņa katram neizlabotajam nepatiesajam apgalvojumam.  Ja vajadzīgs vairāk vietas, pievienojiet rindas un atsevišķi sanumurējiet punktus.  Ja neizlabotu nepatiesu apgalvojumu NAV, pirmajā rindā norādiet NEATTIECAS.</v>
      </c>
    </row>
    <row r="8" spans="1:4" ht="25.5">
      <c r="A8" s="77" t="s">
        <v>58</v>
      </c>
      <c r="B8" s="130"/>
      <c r="C8" s="131" t="str">
        <f>Translations!$B$256</f>
        <v>--izvēlieties--</v>
      </c>
      <c r="D8" s="553"/>
    </row>
    <row r="9" spans="1:4" ht="12.75" customHeight="1">
      <c r="A9" s="77" t="s">
        <v>59</v>
      </c>
      <c r="B9" s="130"/>
      <c r="C9" s="131" t="str">
        <f>Translations!$B$256</f>
        <v>--izvēlieties--</v>
      </c>
      <c r="D9" s="553"/>
    </row>
    <row r="10" spans="1:4" ht="12.75" customHeight="1">
      <c r="A10" s="77" t="s">
        <v>60</v>
      </c>
      <c r="B10" s="130"/>
      <c r="C10" s="131" t="str">
        <f>Translations!$B$256</f>
        <v>--izvēlieties--</v>
      </c>
      <c r="D10" s="553"/>
    </row>
    <row r="11" spans="1:4" ht="12.75" customHeight="1">
      <c r="A11" s="77" t="s">
        <v>61</v>
      </c>
      <c r="B11" s="130"/>
      <c r="C11" s="131" t="str">
        <f>Translations!$B$256</f>
        <v>--izvēlieties--</v>
      </c>
      <c r="D11" s="553"/>
    </row>
    <row r="12" spans="1:4" ht="12.75" customHeight="1">
      <c r="A12" s="77" t="s">
        <v>62</v>
      </c>
      <c r="B12" s="130"/>
      <c r="C12" s="131" t="str">
        <f>Translations!$B$256</f>
        <v>--izvēlieties--</v>
      </c>
      <c r="D12" s="553" t="str">
        <f>Translations!$B$258</f>
        <v>&lt; Norādiet informāciju par nepatieso apgalvojumu, tostarp tā būtību, apmēru un to, uz kuru ziņojuma elementu tas attiecas, un — attiecīgā gadījumā — kāpēc tas ir būtisks.  Skaidri jānorāda, vai nepatiesais apgalvojums ir pārvērtējums (t.i., norādīts lielāks rādītājs nekā patiesībā) vai nepietiekams novērtējums (norādīts mazāks rādītājs nekā patiesībā)&gt;</v>
      </c>
    </row>
    <row r="13" spans="1:5" ht="12.75" customHeight="1">
      <c r="A13" s="77" t="s">
        <v>63</v>
      </c>
      <c r="B13" s="130"/>
      <c r="C13" s="131" t="s">
        <v>335</v>
      </c>
      <c r="D13" s="553"/>
      <c r="E13" s="389"/>
    </row>
    <row r="14" spans="1:5" ht="15" customHeight="1">
      <c r="A14" s="77" t="s">
        <v>64</v>
      </c>
      <c r="B14" s="130"/>
      <c r="C14" s="131" t="str">
        <f>Translations!$B$256</f>
        <v>--izvēlieties--</v>
      </c>
      <c r="D14" s="553"/>
      <c r="E14" s="389"/>
    </row>
    <row r="15" spans="1:5" ht="12.75" customHeight="1">
      <c r="A15" s="77" t="s">
        <v>65</v>
      </c>
      <c r="B15" s="130"/>
      <c r="C15" s="131" t="str">
        <f>Translations!$B$256</f>
        <v>--izvēlieties--</v>
      </c>
      <c r="D15" s="553"/>
      <c r="E15" s="389"/>
    </row>
    <row r="16" spans="1:5" ht="26.25" thickBot="1">
      <c r="A16" s="78" t="s">
        <v>66</v>
      </c>
      <c r="B16" s="132"/>
      <c r="C16" s="133" t="str">
        <f>Translations!$B$256</f>
        <v>--izvēlieties--</v>
      </c>
      <c r="D16" s="553"/>
      <c r="E16" s="389"/>
    </row>
    <row r="17" spans="2:5" ht="12.75">
      <c r="B17" s="72"/>
      <c r="C17" s="63"/>
      <c r="D17" s="134"/>
      <c r="E17" s="389"/>
    </row>
    <row r="18" spans="1:5" ht="13.5" customHeight="1">
      <c r="A18" s="124" t="s">
        <v>562</v>
      </c>
      <c r="B18" s="63" t="str">
        <f>Translations!$B$259</f>
        <v>Neizlabotas neatbilstības apstiprinātajam monitoringa plānam</v>
      </c>
      <c r="C18" s="88"/>
      <c r="D18" s="135"/>
      <c r="E18" s="211"/>
    </row>
    <row r="19" spans="1:5" ht="26.25" customHeight="1" thickBot="1">
      <c r="A19" s="124"/>
      <c r="B19" s="136" t="str">
        <f>Translations!$B$260</f>
        <v>ieskaitot atšķirības starp apstiprināto plānu un faktiskajiem avotiem, avota plūsmām un robežām u.c., kas konstatētas verifikācijas laikā</v>
      </c>
      <c r="C19" s="137" t="str">
        <f>Translations!$B$254</f>
        <v>Būtiski?</v>
      </c>
      <c r="D19" s="125"/>
      <c r="E19" s="391"/>
    </row>
    <row r="20" spans="1:5" ht="12.75" customHeight="1">
      <c r="A20" s="126" t="s">
        <v>68</v>
      </c>
      <c r="B20" s="127"/>
      <c r="C20" s="128" t="str">
        <f>Translations!$B$256</f>
        <v>--izvēlieties--</v>
      </c>
      <c r="D20" s="550" t="str">
        <f>Translations!$B$261</f>
        <v>Ierakstiet visas attiecīgās ziņas.  Viena rinda katrai neatbilstībai.  Ja vajadzīgs vairāk vietas, pievienojiet rindas un atsevišķi sanumurējiet punktus.  Ja neatbilstību NAV, pirmajā rindā norādiet NEATTIECAS.</v>
      </c>
      <c r="E20" s="389"/>
    </row>
    <row r="21" spans="1:5" ht="25.5">
      <c r="A21" s="77" t="s">
        <v>69</v>
      </c>
      <c r="B21" s="130"/>
      <c r="C21" s="131" t="str">
        <f>Translations!$B$256</f>
        <v>--izvēlieties--</v>
      </c>
      <c r="D21" s="550"/>
      <c r="E21" s="389"/>
    </row>
    <row r="22" spans="1:5" ht="12.75" customHeight="1">
      <c r="A22" s="77" t="s">
        <v>70</v>
      </c>
      <c r="B22" s="130"/>
      <c r="C22" s="131" t="str">
        <f>Translations!$B$256</f>
        <v>--izvēlieties--</v>
      </c>
      <c r="D22" s="550"/>
      <c r="E22" s="389"/>
    </row>
    <row r="23" spans="1:5" ht="12.75" customHeight="1">
      <c r="A23" s="77" t="s">
        <v>71</v>
      </c>
      <c r="B23" s="130"/>
      <c r="C23" s="131" t="str">
        <f>Translations!$B$256</f>
        <v>--izvēlieties--</v>
      </c>
      <c r="D23" s="550"/>
      <c r="E23" s="389"/>
    </row>
    <row r="24" spans="1:5" ht="12.75" customHeight="1">
      <c r="A24" s="77" t="s">
        <v>72</v>
      </c>
      <c r="B24" s="130"/>
      <c r="C24" s="131" t="str">
        <f>Translations!$B$256</f>
        <v>--izvēlieties--</v>
      </c>
      <c r="D24" s="550"/>
      <c r="E24" s="389"/>
    </row>
    <row r="25" spans="1:5" ht="12.75" customHeight="1">
      <c r="A25" s="77" t="s">
        <v>73</v>
      </c>
      <c r="B25" s="130"/>
      <c r="C25" s="131" t="str">
        <f>Translations!$B$256</f>
        <v>--izvēlieties--</v>
      </c>
      <c r="D25" s="550" t="str">
        <f>Translations!$B$262</f>
        <v>&lt;Norādiet ziņas par neatbilstību, tostarp tās būtību un apmēru, kā arī to, uz kuru monitoringa plāna elementu tā attiecas&gt; Lai iegūtu papildinformāciju kā klaisificēt un ziņot neatbilstības, lūdzam iepazīties ar Eiropas Komisijas sagatavotajiem vadlīnijas.</v>
      </c>
      <c r="E25" s="389"/>
    </row>
    <row r="26" spans="1:5" ht="13.5" customHeight="1">
      <c r="A26" s="77" t="s">
        <v>74</v>
      </c>
      <c r="B26" s="130"/>
      <c r="C26" s="131" t="str">
        <f>Translations!$B$256</f>
        <v>--izvēlieties--</v>
      </c>
      <c r="D26" s="550"/>
      <c r="E26" s="389"/>
    </row>
    <row r="27" spans="1:5" ht="13.5" customHeight="1">
      <c r="A27" s="77" t="s">
        <v>75</v>
      </c>
      <c r="B27" s="130"/>
      <c r="C27" s="131" t="str">
        <f>Translations!$B$256</f>
        <v>--izvēlieties--</v>
      </c>
      <c r="D27" s="550"/>
      <c r="E27" s="389"/>
    </row>
    <row r="28" spans="1:5" ht="13.5" customHeight="1">
      <c r="A28" s="77" t="s">
        <v>76</v>
      </c>
      <c r="B28" s="130"/>
      <c r="C28" s="131" t="str">
        <f>Translations!$B$256</f>
        <v>--izvēlieties--</v>
      </c>
      <c r="D28" s="550"/>
      <c r="E28" s="389"/>
    </row>
    <row r="29" spans="1:5" ht="26.25" thickBot="1">
      <c r="A29" s="78" t="s">
        <v>77</v>
      </c>
      <c r="B29" s="132"/>
      <c r="C29" s="133" t="str">
        <f>Translations!$B$256</f>
        <v>--izvēlieties--</v>
      </c>
      <c r="D29" s="550"/>
      <c r="E29" s="389"/>
    </row>
    <row r="30" spans="2:5" ht="12.75">
      <c r="B30" s="72"/>
      <c r="C30" s="63"/>
      <c r="D30" s="134"/>
      <c r="E30" s="389"/>
    </row>
    <row r="31" spans="1:5" s="82" customFormat="1" ht="13.5" customHeight="1" thickBot="1">
      <c r="A31" s="124" t="s">
        <v>563</v>
      </c>
      <c r="B31" s="63" t="str">
        <f>Translations!$B$263</f>
        <v>Neizlabota MZR neievērošana, kas konstatēta verifikācijas laikā</v>
      </c>
      <c r="C31" s="137" t="str">
        <f>Translations!$B$254</f>
        <v>Būtiski?</v>
      </c>
      <c r="D31" s="125"/>
      <c r="E31" s="211"/>
    </row>
    <row r="32" spans="1:5" s="82" customFormat="1" ht="12.75" customHeight="1">
      <c r="A32" s="126" t="s">
        <v>79</v>
      </c>
      <c r="B32" s="127"/>
      <c r="C32" s="128" t="str">
        <f>Translations!$B$256</f>
        <v>--izvēlieties--</v>
      </c>
      <c r="D32" s="550" t="str">
        <f>Translations!$B$264</f>
        <v>Ierakstiet visas attiecīgās ziņas.  Viena rinda katram neievērošanas gadījumam.  Ja vajadzīgs vairāk vietas, pievienojiet rindas un atsevišķi sanumurējiet punktus.  Ja neievērošanas NAV, pirmajā rindā norādiet NEATTIECAS.</v>
      </c>
      <c r="E32" s="388"/>
    </row>
    <row r="33" spans="1:5" s="82" customFormat="1" ht="25.5">
      <c r="A33" s="77" t="s">
        <v>80</v>
      </c>
      <c r="B33" s="130"/>
      <c r="C33" s="131" t="str">
        <f>Translations!$B$256</f>
        <v>--izvēlieties--</v>
      </c>
      <c r="D33" s="550"/>
      <c r="E33" s="388"/>
    </row>
    <row r="34" spans="1:5" s="82" customFormat="1" ht="12.75" customHeight="1">
      <c r="A34" s="77" t="s">
        <v>81</v>
      </c>
      <c r="B34" s="130"/>
      <c r="C34" s="131" t="str">
        <f>Translations!$B$256</f>
        <v>--izvēlieties--</v>
      </c>
      <c r="D34" s="550"/>
      <c r="E34" s="388"/>
    </row>
    <row r="35" spans="1:5" s="82" customFormat="1" ht="12.75" customHeight="1">
      <c r="A35" s="77" t="s">
        <v>82</v>
      </c>
      <c r="B35" s="130"/>
      <c r="C35" s="131" t="str">
        <f>Translations!$B$256</f>
        <v>--izvēlieties--</v>
      </c>
      <c r="D35" s="550"/>
      <c r="E35" s="388"/>
    </row>
    <row r="36" spans="1:5" s="82" customFormat="1" ht="12.75" customHeight="1">
      <c r="A36" s="77" t="s">
        <v>83</v>
      </c>
      <c r="B36" s="130"/>
      <c r="C36" s="131" t="str">
        <f>Translations!$B$256</f>
        <v>--izvēlieties--</v>
      </c>
      <c r="D36" s="550"/>
      <c r="E36" s="388"/>
    </row>
    <row r="37" spans="1:5" s="82" customFormat="1" ht="12.75" customHeight="1">
      <c r="A37" s="77" t="s">
        <v>84</v>
      </c>
      <c r="B37" s="130"/>
      <c r="C37" s="131" t="str">
        <f>Translations!$B$256</f>
        <v>--izvēlieties--</v>
      </c>
      <c r="D37" s="550" t="str">
        <f>Translations!$B$265</f>
        <v>&lt;Norādiet ziņas par neievērošanu, tostarp tās būtību un apmēru, kā arī to, uz kuru monitoringa un ziņošanas regulas elementu tā attiecas&gt; Lai iegūtu papildinformāciju kā klaisificēt un ziņot neatbilstības, lūdzam iepazīties ar Eiropas Komisijas sagatavotajiem vadlīnijas.</v>
      </c>
      <c r="E37" s="388"/>
    </row>
    <row r="38" spans="1:5" s="82" customFormat="1" ht="13.5" customHeight="1">
      <c r="A38" s="77" t="s">
        <v>85</v>
      </c>
      <c r="B38" s="130"/>
      <c r="C38" s="131" t="str">
        <f>Translations!$B$256</f>
        <v>--izvēlieties--</v>
      </c>
      <c r="D38" s="550"/>
      <c r="E38" s="388"/>
    </row>
    <row r="39" spans="1:5" s="82" customFormat="1" ht="13.5" customHeight="1">
      <c r="A39" s="77" t="s">
        <v>86</v>
      </c>
      <c r="B39" s="130"/>
      <c r="C39" s="131" t="str">
        <f>Translations!$B$256</f>
        <v>--izvēlieties--</v>
      </c>
      <c r="D39" s="550"/>
      <c r="E39" s="388"/>
    </row>
    <row r="40" spans="1:5" s="82" customFormat="1" ht="13.5" customHeight="1">
      <c r="A40" s="77" t="s">
        <v>87</v>
      </c>
      <c r="B40" s="130"/>
      <c r="C40" s="131" t="str">
        <f>Translations!$B$256</f>
        <v>--izvēlieties--</v>
      </c>
      <c r="D40" s="550"/>
      <c r="E40" s="388"/>
    </row>
    <row r="41" spans="1:5" s="82" customFormat="1" ht="26.25" thickBot="1">
      <c r="A41" s="78" t="s">
        <v>88</v>
      </c>
      <c r="B41" s="132"/>
      <c r="C41" s="133" t="str">
        <f>Translations!$B$256</f>
        <v>--izvēlieties--</v>
      </c>
      <c r="D41" s="550"/>
      <c r="E41" s="388"/>
    </row>
    <row r="42" spans="2:5" ht="12.75">
      <c r="B42" s="72"/>
      <c r="C42" s="63"/>
      <c r="D42" s="134"/>
      <c r="E42" s="389"/>
    </row>
    <row r="43" spans="1:5" ht="13.5" customHeight="1" thickBot="1">
      <c r="A43" s="124" t="s">
        <v>564</v>
      </c>
      <c r="B43" s="63" t="str">
        <f>Translations!$B$266</f>
        <v>Ieteiktie uzlabojumi (ja ir) </v>
      </c>
      <c r="C43" s="63"/>
      <c r="D43" s="134"/>
      <c r="E43" s="389"/>
    </row>
    <row r="44" spans="1:5" ht="12.75" customHeight="1">
      <c r="A44" s="126" t="s">
        <v>109</v>
      </c>
      <c r="B44" s="74"/>
      <c r="C44" s="92"/>
      <c r="D44" s="583" t="str">
        <f>Translations!$B$267</f>
        <v>Ierakstiet visas attiecīgās ziņas.  Viena rinda katram uzlabojumam.  Ja vajadzīgs vairāk vietas, pievienojiet rindas un atsevišķi sanumurējiet punktus.  Ja ieteikto uzlabojumu NAV, pirmajā rindā norādiet NEATTIECAS. Lai iegūtu papildinformāciju kā klaisificēt un ziņot neatbilstības, lūdzam iepazīties ar Eiropas Komisijas sagatavotajiem vadlīnijas.</v>
      </c>
      <c r="E44" s="389"/>
    </row>
    <row r="45" spans="1:5" ht="12.75">
      <c r="A45" s="77" t="s">
        <v>110</v>
      </c>
      <c r="B45" s="76"/>
      <c r="C45" s="92"/>
      <c r="D45" s="583"/>
      <c r="E45" s="389"/>
    </row>
    <row r="46" spans="1:5" ht="12.75" customHeight="1">
      <c r="A46" s="77" t="s">
        <v>548</v>
      </c>
      <c r="B46" s="76"/>
      <c r="C46" s="92"/>
      <c r="D46" s="583"/>
      <c r="E46" s="389"/>
    </row>
    <row r="47" spans="1:5" ht="12.75" customHeight="1">
      <c r="A47" s="77" t="s">
        <v>549</v>
      </c>
      <c r="B47" s="76"/>
      <c r="C47" s="92"/>
      <c r="D47" s="583"/>
      <c r="E47" s="389"/>
    </row>
    <row r="48" spans="1:5" ht="12.75" customHeight="1">
      <c r="A48" s="77" t="s">
        <v>550</v>
      </c>
      <c r="B48" s="76"/>
      <c r="C48" s="92"/>
      <c r="D48" s="583"/>
      <c r="E48" s="389"/>
    </row>
    <row r="49" spans="1:5" ht="12.75" customHeight="1">
      <c r="A49" s="77" t="s">
        <v>551</v>
      </c>
      <c r="B49" s="76"/>
      <c r="C49" s="92"/>
      <c r="D49" s="583" t="str">
        <f>Translations!$B$268</f>
        <v>Šī iedaļa jāaizpilda, lai varētu verificēt arī tonnkilometru datus. Ieteikumi par uzlabojumiem var noderēt kompetentajai iestādei, jo var sniegt informāciju par verificēto datu kvalitāti.</v>
      </c>
      <c r="E49" s="389"/>
    </row>
    <row r="50" spans="1:5" ht="12.75" customHeight="1">
      <c r="A50" s="77" t="s">
        <v>552</v>
      </c>
      <c r="B50" s="76"/>
      <c r="C50" s="92"/>
      <c r="D50" s="583"/>
      <c r="E50" s="389"/>
    </row>
    <row r="51" spans="1:5" ht="12.75" customHeight="1">
      <c r="A51" s="77" t="s">
        <v>553</v>
      </c>
      <c r="B51" s="76"/>
      <c r="C51" s="92"/>
      <c r="D51" s="583"/>
      <c r="E51" s="389"/>
    </row>
    <row r="52" spans="1:5" ht="12.75" customHeight="1">
      <c r="A52" s="77" t="s">
        <v>554</v>
      </c>
      <c r="B52" s="76"/>
      <c r="C52" s="92"/>
      <c r="D52" s="583"/>
      <c r="E52" s="389"/>
    </row>
    <row r="53" spans="1:5" ht="13.5" thickBot="1">
      <c r="A53" s="78" t="s">
        <v>111</v>
      </c>
      <c r="B53" s="79"/>
      <c r="C53" s="92"/>
      <c r="D53" s="583"/>
      <c r="E53" s="389"/>
    </row>
    <row r="54" spans="2:5" ht="12.75">
      <c r="B54" s="72"/>
      <c r="C54" s="63"/>
      <c r="D54" s="134"/>
      <c r="E54" s="389"/>
    </row>
    <row r="55" spans="1:5" s="82" customFormat="1" ht="38.25" customHeight="1" thickBot="1">
      <c r="A55" s="124" t="s">
        <v>565</v>
      </c>
      <c r="B55" s="63" t="str">
        <f>Translations!$B$269</f>
        <v>Iepriekšējā gada neatbilstības, kas NAV novērstas  
Šeit nav jāmin iepriekšējā gada neatbilstības, par kurām ziņots iepriekšējā verifikācijas ziņojumā un kuras ir novērstas.</v>
      </c>
      <c r="C55" s="63"/>
      <c r="D55" s="134"/>
      <c r="E55" s="388"/>
    </row>
    <row r="56" spans="1:5" s="82" customFormat="1" ht="12.75" customHeight="1">
      <c r="A56" s="126" t="s">
        <v>235</v>
      </c>
      <c r="B56" s="74"/>
      <c r="C56" s="92"/>
      <c r="D56" s="583" t="str">
        <f>Translations!$B$270</f>
        <v>Ierakstiet visas attiecīgās ziņas.  Viena rinda katram iepriekšējā gadā ieteiktajam uzlabojumam, kas nav izpildīts.  Ja vajadzīgs vairāk vietas, pievienojiet rindas un atsevišķi sanumurējiet punktus.  Ja neizpildītu uzlabojumu NAV, pirmajā rindā norādiet NEATTIECAS.</v>
      </c>
      <c r="E56" s="388"/>
    </row>
    <row r="57" spans="1:5" s="82" customFormat="1" ht="12.75">
      <c r="A57" s="77" t="s">
        <v>236</v>
      </c>
      <c r="B57" s="76"/>
      <c r="C57" s="92"/>
      <c r="D57" s="583"/>
      <c r="E57" s="388"/>
    </row>
    <row r="58" spans="1:5" s="82" customFormat="1" ht="12.75" customHeight="1">
      <c r="A58" s="77" t="s">
        <v>555</v>
      </c>
      <c r="B58" s="76"/>
      <c r="C58" s="92"/>
      <c r="D58" s="583"/>
      <c r="E58" s="388"/>
    </row>
    <row r="59" spans="1:5" s="82" customFormat="1" ht="12.75" customHeight="1">
      <c r="A59" s="77" t="s">
        <v>556</v>
      </c>
      <c r="B59" s="76"/>
      <c r="C59" s="92"/>
      <c r="D59" s="583"/>
      <c r="E59" s="388"/>
    </row>
    <row r="60" spans="1:5" s="82" customFormat="1" ht="12.75" customHeight="1">
      <c r="A60" s="77" t="s">
        <v>557</v>
      </c>
      <c r="B60" s="76"/>
      <c r="C60" s="92"/>
      <c r="D60" s="583"/>
      <c r="E60" s="388"/>
    </row>
    <row r="61" spans="1:5" s="82" customFormat="1" ht="12.75" customHeight="1">
      <c r="A61" s="77" t="s">
        <v>558</v>
      </c>
      <c r="B61" s="76"/>
      <c r="C61" s="92"/>
      <c r="D61" s="583" t="str">
        <f>Translations!$B$271</f>
        <v>Šī iedaļa neattiecas uz tonnkilometru ziņojumu verifikāciju.</v>
      </c>
      <c r="E61" s="388"/>
    </row>
    <row r="62" spans="1:5" s="82" customFormat="1" ht="12.75" customHeight="1">
      <c r="A62" s="77" t="s">
        <v>559</v>
      </c>
      <c r="B62" s="76"/>
      <c r="C62" s="92"/>
      <c r="D62" s="583"/>
      <c r="E62" s="388"/>
    </row>
    <row r="63" spans="1:5" s="82" customFormat="1" ht="12.75" customHeight="1">
      <c r="A63" s="77" t="s">
        <v>560</v>
      </c>
      <c r="B63" s="76"/>
      <c r="C63" s="92"/>
      <c r="D63" s="583"/>
      <c r="E63" s="388"/>
    </row>
    <row r="64" spans="1:5" s="82" customFormat="1" ht="12.75" customHeight="1">
      <c r="A64" s="77" t="s">
        <v>561</v>
      </c>
      <c r="B64" s="76"/>
      <c r="C64" s="92"/>
      <c r="D64" s="583"/>
      <c r="E64" s="388"/>
    </row>
    <row r="65" spans="1:5" s="82" customFormat="1" ht="13.5" thickBot="1">
      <c r="A65" s="78" t="s">
        <v>237</v>
      </c>
      <c r="B65" s="79"/>
      <c r="C65" s="92"/>
      <c r="D65" s="583"/>
      <c r="E65" s="388"/>
    </row>
    <row r="66" spans="1:5" s="82" customFormat="1" ht="12.75">
      <c r="A66" s="139"/>
      <c r="B66" s="139"/>
      <c r="C66" s="139"/>
      <c r="D66" s="134"/>
      <c r="E66" s="388"/>
    </row>
    <row r="67" spans="1:5" s="82" customFormat="1" ht="12.75">
      <c r="A67" s="582" t="str">
        <f>Translations!$B$272</f>
        <v>1.B pielikums – Datu trūkuma novēršanas metodoloģija</v>
      </c>
      <c r="B67" s="582"/>
      <c r="C67" s="582"/>
      <c r="D67" s="134"/>
      <c r="E67" s="388"/>
    </row>
    <row r="68" spans="1:5" s="82" customFormat="1" ht="13.5" thickBot="1">
      <c r="A68" s="123"/>
      <c r="B68" s="123"/>
      <c r="C68" s="123"/>
      <c r="D68" s="134"/>
      <c r="E68" s="388"/>
    </row>
    <row r="69" spans="1:5" s="82" customFormat="1" ht="12.75">
      <c r="A69" s="63"/>
      <c r="B69" s="140" t="str">
        <f>Translations!$B$273</f>
        <v>Vai bija jāizmanto datu trūkuma novēršanas metode?</v>
      </c>
      <c r="C69" s="141" t="str">
        <f>Translations!$B$256</f>
        <v>--izvēlieties--</v>
      </c>
      <c r="D69" s="355" t="str">
        <f>Translations!$B$392</f>
        <v>Datu trūkuma metode atbilstoši MZR 65.pantam</v>
      </c>
      <c r="E69" s="388"/>
    </row>
    <row r="70" spans="1:5" s="82" customFormat="1" ht="12.75">
      <c r="A70" s="63"/>
      <c r="B70" s="143" t="str">
        <f>Translations!$B$274</f>
        <v>Ja jā, vai to apstiprināja kompetentā iestāde pirms verifikācijas pabeigšanas?</v>
      </c>
      <c r="C70" s="144" t="str">
        <f>Translations!$B$256</f>
        <v>--izvēlieties--</v>
      </c>
      <c r="D70" s="142"/>
      <c r="E70" s="388"/>
    </row>
    <row r="71" spans="1:5" s="82" customFormat="1" ht="12.75">
      <c r="A71" s="63"/>
      <c r="B71" s="145" t="str">
        <f>Translations!$B$275</f>
        <v>Ja nē - </v>
      </c>
      <c r="C71" s="146"/>
      <c r="D71" s="142"/>
      <c r="E71" s="388"/>
    </row>
    <row r="72" spans="1:5" s="82" customFormat="1" ht="12.75">
      <c r="A72" s="63"/>
      <c r="B72" s="147" t="str">
        <f>Translations!$B$276</f>
        <v>- vai izmantotā metode bija konservatīva (ja nē, norādiet sīkāku informāciju)</v>
      </c>
      <c r="C72" s="144" t="str">
        <f>Translations!$B$256</f>
        <v>--izvēlieties--</v>
      </c>
      <c r="D72" s="142"/>
      <c r="E72" s="388"/>
    </row>
    <row r="73" spans="1:5" s="82" customFormat="1" ht="26.25" thickBot="1">
      <c r="A73" s="63"/>
      <c r="B73" s="148" t="str">
        <f>Translations!$B$277</f>
        <v>- vai metode bija par iemeslu būtiskam nepatiesam apgalvojumam (ja jā, norādiet sīkāku informāciju)</v>
      </c>
      <c r="C73" s="149" t="str">
        <f>Translations!$B$256</f>
        <v>--izvēlieties--</v>
      </c>
      <c r="D73" s="142"/>
      <c r="E73" s="388"/>
    </row>
    <row r="74" spans="1:5" s="82" customFormat="1" ht="12.75">
      <c r="A74" s="63"/>
      <c r="B74" s="64"/>
      <c r="C74" s="84"/>
      <c r="D74" s="142"/>
      <c r="E74" s="388"/>
    </row>
    <row r="75" spans="1:5" s="82" customFormat="1" ht="12.75">
      <c r="A75" s="63"/>
      <c r="B75" s="64"/>
      <c r="C75" s="84"/>
      <c r="D75" s="142"/>
      <c r="E75" s="388"/>
    </row>
    <row r="76" spans="1:5" s="82" customFormat="1" ht="12.75">
      <c r="A76" s="63"/>
      <c r="B76" s="64"/>
      <c r="C76" s="84"/>
      <c r="D76" s="142"/>
      <c r="E76" s="388"/>
    </row>
    <row r="77" spans="1:5" s="82" customFormat="1" ht="12.75">
      <c r="A77" s="63"/>
      <c r="B77" s="64"/>
      <c r="C77" s="84"/>
      <c r="D77" s="142"/>
      <c r="E77" s="388"/>
    </row>
    <row r="78" spans="1:5" s="82" customFormat="1" ht="12.75">
      <c r="A78" s="63"/>
      <c r="B78" s="64"/>
      <c r="C78" s="84"/>
      <c r="D78" s="142"/>
      <c r="E78" s="388"/>
    </row>
    <row r="79" spans="4:5" ht="12.75">
      <c r="D79" s="142"/>
      <c r="E79" s="389"/>
    </row>
    <row r="80" spans="4:5" ht="12.75">
      <c r="D80" s="142"/>
      <c r="E80" s="389"/>
    </row>
    <row r="81" spans="4:5" ht="12.75">
      <c r="D81" s="142"/>
      <c r="E81" s="389"/>
    </row>
    <row r="82" spans="4:5" ht="12.75">
      <c r="D82" s="142"/>
      <c r="E82" s="389"/>
    </row>
    <row r="83" spans="4:5" ht="12.75">
      <c r="D83" s="142"/>
      <c r="E83" s="389"/>
    </row>
  </sheetData>
  <sheetProtection formatCells="0" formatColumns="0" formatRows="0"/>
  <mergeCells count="14">
    <mergeCell ref="D12:D16"/>
    <mergeCell ref="D44:D48"/>
    <mergeCell ref="D61:D65"/>
    <mergeCell ref="D56:D60"/>
    <mergeCell ref="A1:B1"/>
    <mergeCell ref="A2:B2"/>
    <mergeCell ref="A4:C4"/>
    <mergeCell ref="D7:D11"/>
    <mergeCell ref="A67:C67"/>
    <mergeCell ref="D25:D29"/>
    <mergeCell ref="D20:D24"/>
    <mergeCell ref="D37:D41"/>
    <mergeCell ref="D32:D36"/>
    <mergeCell ref="D49:D53"/>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25">
      <selection activeCell="A1" sqref="A1"/>
    </sheetView>
  </sheetViews>
  <sheetFormatPr defaultColWidth="11.421875" defaultRowHeight="12.75"/>
  <cols>
    <col min="1" max="1" width="20.28125" style="88" customWidth="1"/>
    <col min="2" max="2" width="74.140625" style="116" customWidth="1"/>
    <col min="3" max="3" width="73.140625" style="71" customWidth="1"/>
    <col min="4" max="16384" width="11.421875" style="87" customWidth="1"/>
  </cols>
  <sheetData>
    <row r="1" spans="1:5" s="66" customFormat="1" ht="12.75">
      <c r="A1" s="63"/>
      <c r="B1" s="64"/>
      <c r="C1" s="65" t="str">
        <f>Translations!$B$63</f>
        <v>NORĀDĪJUMI VERIFICĒTĀJIEM</v>
      </c>
      <c r="E1" s="85"/>
    </row>
    <row r="2" spans="1:3" s="66" customFormat="1" ht="12.75" customHeight="1">
      <c r="A2" s="573" t="str">
        <f>Translations!$B$250</f>
        <v>Verifikācijas ziņojums – emisiju tirdzniecības sistēma</v>
      </c>
      <c r="B2" s="573"/>
      <c r="C2" s="86"/>
    </row>
    <row r="3" spans="1:3" s="66" customFormat="1" ht="12.75">
      <c r="A3" s="573" t="str">
        <f>'Opinion Statement (Inst)'!A3:B3</f>
        <v>ES ETS gada ziņojumi</v>
      </c>
      <c r="B3" s="573"/>
      <c r="C3" s="590" t="str">
        <f>Translations!$B$278</f>
        <v>Piezīme – iekārtas nosaukums tiks izgūts automātiski, ja tas ievadīts 1. pielikuma tabulā</v>
      </c>
    </row>
    <row r="4" spans="1:3" s="66" customFormat="1" ht="15" customHeight="1">
      <c r="A4" s="585" t="str">
        <f>IF(ISBLANK('Annex 1 - Findings'!A3),NameMissing,'Annex 1 - Findings'!A3)</f>
        <v>Ievadiet operatora nosaukumu lapā „1. pielikums”.</v>
      </c>
      <c r="B4" s="586"/>
      <c r="C4" s="590"/>
    </row>
    <row r="5" spans="1:3" ht="12.75">
      <c r="A5" s="592" t="str">
        <f>Translations!$B$279</f>
        <v>2.pielikums – Papildu informācija, kas attiecas uz atzinumu</v>
      </c>
      <c r="B5" s="592"/>
      <c r="C5" s="584" t="str">
        <f>Translations!$B$280</f>
        <v>Nemainiet formulējumu šajā darblapā, IZŅEMOT, ja ir attiecīgs norādījums</v>
      </c>
    </row>
    <row r="6" spans="2:3" ht="13.5" thickBot="1">
      <c r="B6" s="89"/>
      <c r="C6" s="584"/>
    </row>
    <row r="7" spans="1:2" ht="68.25" customHeight="1">
      <c r="A7" s="90" t="str">
        <f>Translations!$B$281</f>
        <v>Verifikācijas mērķi un tvērums </v>
      </c>
      <c r="B7" s="91" t="str">
        <f>Translations!$B$282</f>
        <v>Verificēt operatora vai gaisa kuģu ekspluatanta gada emisijas [tonnkilometru datus] ar pamatotu pārliecību, lai tos varētu iekļaut gada emisiju ziņojumā [tonnkilometru ziņojumā] (kopsavilkumu sk. pievienotajā atzinumā) saskaņā ar ES emisiju tirdzniecības sistēmu, un apliecināt, ka ir ievērotas apstiprinātās monitoringa prasības, apstiprinātais monitoringa plāns un ES regula par monitoringu un ziņošanu.</v>
      </c>
    </row>
    <row r="8" spans="1:5" ht="93.75" customHeight="1">
      <c r="A8" s="92" t="str">
        <f>Translations!$B$283</f>
        <v>Pienākumi:</v>
      </c>
      <c r="B8" s="93" t="str">
        <f>Translations!$B$284</f>
        <v>Operators vai gaisa kuģu ekspluatants vienīgais ir atbildīgs par gada siltumnīcefekta gāzu (SEG) emisiju [tonnkilometru datu] sagatavošanu un paziņošanu ES ETS vajadzībām saskaņā ar noteikumiem un apstiprināto monitoringa plānu (kā minēts pievienotajā atzinumā), par visu informāciju un novērtējumiem, ar ko pamato paziņotos datus, par iekārtas mērķu noteikšanu saistībā ar SEG informāciju un par attiecīgu procedūru ieviešanu un uzturēšanu, darbības pārvaldību un iekšējām kontroles sistēmām, no kurām izgūst paziņoto informāciju.</v>
      </c>
      <c r="E8" s="87">
        <f>Translations!$B$285</f>
        <v>0</v>
      </c>
    </row>
    <row r="9" spans="1:2" ht="12.75">
      <c r="A9" s="92"/>
      <c r="B9" s="93" t="str">
        <f>Translations!$B$286</f>
        <v>Kompetentā iestāde ir atbildīga:</v>
      </c>
    </row>
    <row r="10" spans="1:2" ht="25.5">
      <c r="A10" s="92"/>
      <c r="B10" s="94" t="str">
        <f>Translations!$B$287</f>
        <v>- par attiecīgu atļauju izdošanu un grozīšanu operatoriem un gaisa kuģu ekspluatantiem</v>
      </c>
    </row>
    <row r="11" spans="1:2" ht="25.5">
      <c r="A11" s="92"/>
      <c r="B11" s="94" t="str">
        <f>Translations!$B$288</f>
        <v>- par to, ka tiek piemērotas prasības, kas izklāstītas Regulā (ES) Nr. 601/2012 par ziņošanu un monitoringu, un atļaujās minētie nosacījumi</v>
      </c>
    </row>
    <row r="12" spans="1:2" ht="51">
      <c r="A12" s="92"/>
      <c r="B12" s="94" t="str">
        <f>Translations!$B$289</f>
        <v>- par atsevišķu verifikācijas procesa aspektu apstiprināšanu, piemēram, objekta apmeklēšanas prasības atcelšanu. Ārkārtējos gadījumos, tostarp MZR 70. panta 1. un 2. punktā minētajos gadījumos, kompetentā iestāde var noteikt operatora vai gaisa kuģu ekspluatanta emisijas [tonnkilometru datus] ETS vajadzībām.</v>
      </c>
    </row>
    <row r="13" spans="1:3" ht="106.5" customHeight="1">
      <c r="A13" s="92"/>
      <c r="B13" s="95" t="str">
        <f>Translations!$B$290</f>
        <v>Verificētājs (kas norādīts atzinumā) saskaņā ar verifikācijas līgumu un Komisijas Regulu (ES) Nr. 600/2012 par akreditāciju un verifikāciju verificē operatoru vai gaisa kuģu ekspluatantu sabiedrības interesēs, neatkarīgi no operatora vai gaisa kuģu ekspluatanta un neatkarīgi no kompetentajām iestādēm, kas atbildīgas par Direktīvu 2003/87/EK. Verificētāja pienākums ir sagatavot neatkarīgu atzinumu, izvērtējot informāciju un datus gada emisiju ziņojumā [tonnkilometru ziņojumā], un paziņot šo atzinumu operatoram vai gaisa kuģu ekspluatantam.  Tāpat mēs ziņojam, ja uzskatām, ka:           </v>
      </c>
      <c r="C13" s="96"/>
    </row>
    <row r="14" spans="1:3" ht="25.5">
      <c r="A14" s="92"/>
      <c r="B14" s="97" t="str">
        <f>Translations!$B$291</f>
        <v>•   gada emisiju ziņojums [tonnkilometru ziņojums] satur vai var saturēt nepatiesus apgalvojumus (izlaidumus, nepareizu atspoguļojumu vai kļūdas) vai neatbilstības, vai                                                                                                                                                              </v>
      </c>
      <c r="C14" s="98"/>
    </row>
    <row r="15" spans="1:3" ht="38.25">
      <c r="A15" s="92"/>
      <c r="B15" s="97" t="str">
        <f>Translations!$B$292</f>
        <v>•   operators vai gaisa kuģu ekspluatants neievēro Regulu (ES) Nr. 601/2012 par monitoringu un ziņošanu, pat tad, ja monitoringa plānu ir apstiprinājusi kompetentā iestāde,                                                                                                                                                             </v>
      </c>
      <c r="C15" s="99"/>
    </row>
    <row r="16" spans="1:4" ht="28.5" customHeight="1">
      <c r="A16" s="92"/>
      <c r="B16" s="97" t="str">
        <f>Translations!$B$293</f>
        <v>•   ES ETS galvenais auditors/auditors nav saņēmis visu informāciju un paskaidrojumus, kas vajadzīgi, lai izvērtēšanā nonāktu pie pamatotas pārliecības, vai </v>
      </c>
      <c r="D16" s="71"/>
    </row>
    <row r="17" spans="1:2" ht="38.25">
      <c r="A17" s="92"/>
      <c r="B17" s="97" t="str">
        <f>Translations!$B$294</f>
        <v>•  operators vai gaisa kuģu ekspluatants var uzlabot emisiju monitoringu un ziņošanu un/vai labāk ievērot apstiprināto monitoringa plānu un Regulu (ES) Nr. 601/2012 par monitoringu un ziņošanu. </v>
      </c>
    </row>
    <row r="18" spans="1:4" ht="114.75">
      <c r="A18" s="92" t="str">
        <f>Translations!$B$295</f>
        <v>Veiktais darbs un atzinuma pamatojums: </v>
      </c>
      <c r="B18" s="100" t="str">
        <f>Translations!$B$296</f>
        <v>Izvērtēšana veikta, ievērojot tālāk minētos atsauces dokumentus par verifikācijas kritērijiem.  Pamatojoties uz riska analīzi, tika izvērtēti pierādījumi, lai gūtu pamatotu pārliecību, ka ar datiem saistītie skaitļi un apgalvojumi ir pienācīgi sagatavoti saskaņā ar regulām un ES emisiju tirdzniecības sistēmas principiem, kā izklāstīts tālāk uzskaitītajos ES ETS kritēriju dokumentos, un saskaņā ar operatora vai gaisa kuģu ekspluatanta apstiprināto monitoringa plānu.   Vajadzības gadījumā tika arī izvērtētas aplēses un secinājumi, ko operators vai gaisa kuģu ekspluatants izdarījis, sagatavojot datus, un apsverot, vai dati ir pienācīgi atspoguļoti gada emisiju ziņojumā [tonnkilometru ziņojumā] un kādi būtiski nepatiesi apgalvojumi varētu būt radušies.</v>
      </c>
      <c r="C18" s="101"/>
      <c r="D18" s="71"/>
    </row>
    <row r="19" spans="1:4" ht="12.75">
      <c r="A19" s="92" t="str">
        <f>Translations!$B$297</f>
        <v>Būtiskuma līmenis</v>
      </c>
      <c r="B19" s="100"/>
      <c r="C19" s="70" t="str">
        <f>Translations!$B$298</f>
        <v>Sk. AVR 23. pantu</v>
      </c>
      <c r="D19" s="71"/>
    </row>
    <row r="20" spans="1:3" ht="38.25">
      <c r="A20" s="92"/>
      <c r="B20" s="102">
        <f>Translations!$B$285</f>
        <v>0</v>
      </c>
      <c r="C20" s="103" t="str">
        <f>Translations!$B$299</f>
        <v>&lt;ievadiet visas citas ziņas vai kritērijus saistībā ar veikto darbu vai atzinuma pamatojumu.  Šī rinda domāta, lai verificētājs varētu ievadīt visu informāciju, kas atzinuma lietotājam varētu palīdzēt izprast veiktā darba dziļumu un tvērumu, utml.&gt;</v>
      </c>
    </row>
    <row r="21" spans="1:4" ht="42.75" customHeight="1" thickBot="1">
      <c r="A21" s="104"/>
      <c r="B21" s="105" t="str">
        <f>Translations!$B$300</f>
        <v>SEG kvantificēšana ir nenoteikta pēc būtības, jo ir atkarīga no mērinstrumentu tehniskajām iespējām, no testēšanas metodikas un nepietiekamām zinātniskām zināšanām, lai noteiktu emisiju koeficientus un globālās sasilšanas potenciālu.</v>
      </c>
      <c r="C21" s="70"/>
      <c r="D21" s="71"/>
    </row>
    <row r="22" spans="2:13" ht="9" customHeight="1" thickBot="1">
      <c r="B22" s="89"/>
      <c r="C22" s="70"/>
      <c r="D22" s="106"/>
      <c r="E22" s="106"/>
      <c r="F22" s="106"/>
      <c r="G22" s="106"/>
      <c r="H22" s="106"/>
      <c r="I22" s="106"/>
      <c r="J22" s="106"/>
      <c r="K22" s="106"/>
      <c r="L22" s="106"/>
      <c r="M22" s="106"/>
    </row>
    <row r="23" spans="1:13" ht="39.75" customHeight="1">
      <c r="A23" s="593" t="str">
        <f>Translations!$B$301</f>
        <v>Minētie atsauces dokumenti: </v>
      </c>
      <c r="B23" s="107" t="str">
        <f>Translations!$B$302</f>
        <v>Verificēšana (1) – akreditētiem verificētājiem</v>
      </c>
      <c r="C23" s="588" t="str">
        <f>Translations!$B$303</f>
        <v>Izvēlieties kritēriju kopumu, kas atbilst verificētāja akreditācijai/sertifikācijai (nevajadzīgos kopumus svītrot).  Vairumam verifikācijas struktūru būs nepieciešams tikai (1) kopums.
Ievērojiet: daži dokumenti var tikt atjaunināti un pārskatīti, tāpēc pārliecinieties, ka norādāt pareizo versiju</v>
      </c>
      <c r="D23" s="106"/>
      <c r="E23" s="106"/>
      <c r="F23" s="106"/>
      <c r="G23" s="106"/>
      <c r="H23" s="106"/>
      <c r="I23" s="106"/>
      <c r="J23" s="106"/>
      <c r="K23" s="106"/>
      <c r="L23" s="106"/>
      <c r="M23" s="106"/>
    </row>
    <row r="24" spans="1:3" ht="26.25" customHeight="1">
      <c r="A24" s="594"/>
      <c r="B24" s="108" t="str">
        <f>Translations!$B$304</f>
        <v>1) ES regula (ES) Nr. 600/2012 par siltumnīcefekta gāzu ziņojumu un tonnkilometru ziņojumu verifikāciju un par verificētāju akreditāciju saskaņā ar Eiropas Parlamenta un Padomes Direktīvu 2003/87/EK  (AVR)</v>
      </c>
      <c r="C24" s="588"/>
    </row>
    <row r="25" spans="1:3" ht="31.5" customHeight="1">
      <c r="A25" s="594"/>
      <c r="B25" s="109" t="str">
        <f>Translations!$B$305</f>
        <v>2) EN ISO/IEC 14065:2013 Prasības siltumnīcefekta gāzu validācijas un verifikācijas institūcijām akreditācijas vai citu atzīšanas formu izmantošanai (ISO 14065:2007)</v>
      </c>
      <c r="C25" s="588"/>
    </row>
    <row r="26" spans="1:3" ht="25.5">
      <c r="A26" s="594"/>
      <c r="B26" s="109" t="str">
        <f>Translations!$B$306</f>
        <v>3) EN ISO/IEC 14064-3:2012 Specifikācija ar norādījumiem, kā validēt un verificēt ziņojumus par siltumnīcefekta gāzēm</v>
      </c>
      <c r="C26" s="588"/>
    </row>
    <row r="27" spans="1:3" ht="25.5">
      <c r="A27" s="594"/>
      <c r="B27" s="108" t="str">
        <f>Translations!$B$307</f>
        <v>4) IAF MD 6:2014 Starptautiskā akreditācijas foruma (IAF) obligātais dokuments par ISO 14065:2013 piemērošanu (2. numurs, 2014. gada marts)</v>
      </c>
      <c r="C27" s="588"/>
    </row>
    <row r="28" spans="1:3" ht="12.75">
      <c r="A28" s="594"/>
      <c r="B28" s="108" t="str">
        <f>Translations!$B$308</f>
        <v>5) Eiropas Komisijas dienestu norādījumi par verifikāciju un akreditāciju</v>
      </c>
      <c r="C28" s="588"/>
    </row>
    <row r="29" spans="1:3" ht="25.5">
      <c r="A29" s="594"/>
      <c r="B29" s="108" t="str">
        <f>Translations!$B$309</f>
        <v>6) EA-6/03 Norādījumi par Eiropas sadarbību akreditācijas jomā, lai būtu iespējama verificētāju atzīšana saskaņā ar ES ETS  </v>
      </c>
      <c r="C29" s="588"/>
    </row>
    <row r="30" spans="1:3" ht="12.75">
      <c r="A30" s="594"/>
      <c r="B30" s="108" t="str">
        <f>Translations!$B$41</f>
        <v>Dalībvalstu specifiski norādījumi uzskaitīti šeit:</v>
      </c>
      <c r="C30" s="588"/>
    </row>
    <row r="31" spans="1:3" ht="12.75">
      <c r="A31" s="594"/>
      <c r="B31" s="110" t="str">
        <f>Translations!$B$310</f>
        <v>Izvēlieties attiecīgos dokumentus no saraksta</v>
      </c>
      <c r="C31" s="588"/>
    </row>
    <row r="32" spans="1:3" ht="13.5" thickBot="1">
      <c r="A32" s="594"/>
      <c r="B32" s="111" t="str">
        <f>Translations!$B$310</f>
        <v>Izvēlieties attiecīgos dokumentus no saraksta</v>
      </c>
      <c r="C32" s="588"/>
    </row>
    <row r="33" spans="1:3" ht="13.5" thickBot="1">
      <c r="A33" s="92"/>
      <c r="B33" s="112"/>
      <c r="C33" s="589"/>
    </row>
    <row r="34" spans="1:3" ht="25.5">
      <c r="A34" s="92"/>
      <c r="B34" s="107" t="str">
        <f>Translations!$B$311</f>
        <v>Verificēšana (2) – papildu kritēriji akreditētiem verificētājiem, kas nodarbojas arī ar apliecinājumiem saistībā ar finansiālajiem aspektiem</v>
      </c>
      <c r="C34" s="591" t="str">
        <f>Translations!$B$312</f>
        <v>Šo kopumu izvēlās tikai tad, ja verificētājs ir finanšu grāmatvedības struktūra, uz ko attiecas Starptautiskās revīzijas un apliecinājuma standartu padomes un saistīto struktūru izdotie noteikumi un standarti
Uz šiem standartiem akreditācija neattiecas.  Akreditācijas iestādes nepārbaudīs, vai ir ievēroti šie standarti.</v>
      </c>
    </row>
    <row r="35" spans="1:3" ht="38.25">
      <c r="A35" s="92"/>
      <c r="B35" s="108" t="str">
        <f>Translations!$B$313</f>
        <v>8) Starptautiskie apliecinājuma uzdevumu standarti 3000 : Apliecinājuma uzdevumi, kas nav revīzijas vai vēsturiskās informācijas pārskatīšana, izdevusi Starptautiskās revīzijas un apliecinājuma standartu padome</v>
      </c>
      <c r="C35" s="591"/>
    </row>
    <row r="36" spans="1:3" ht="39" thickBot="1">
      <c r="A36" s="92"/>
      <c r="B36" s="111" t="str">
        <f>Translations!$B$314</f>
        <v>9) Starptautiskie apliecinājuma uzdevumu standarti 3410 : Apliecinājuma uzdevumi saistībā ar deklarētajām siltumnīcefekta  gāzēm, izdevusi Starptautiskās revīzijas un apliecinājuma standartu padome</v>
      </c>
      <c r="C36" s="591"/>
    </row>
    <row r="37" spans="1:3" ht="25.5">
      <c r="A37" s="92"/>
      <c r="B37" s="107" t="str">
        <f>Translations!$B$315</f>
        <v>Verificēšana (3) – verificētājiem, kas sertificēti saskaņā ar AVR 54. panta 2. punktu</v>
      </c>
      <c r="C37" s="587" t="str">
        <f>Translations!$B$316</f>
        <v>Šo kopumu izvēlas tikai tad, ja verificētājs ir sertificēta fiziska persona, kā izklāstīts AVR 54. panta 2. punktā.</v>
      </c>
    </row>
    <row r="38" spans="1:3" ht="38.25">
      <c r="A38" s="92"/>
      <c r="B38" s="108" t="str">
        <f>Translations!$B$317</f>
        <v>1) EK regula (ES) Nr. 600/2012 par siltumnīcefekta gāzu ziņojumu un tonnkilometru ziņojumu verifikāciju un par verificētāju akreditāciju saskaņā ar Eiropas Parlamenta un Padomes Direktīvu 2003/87/EK  (AVR)</v>
      </c>
      <c r="C38" s="587"/>
    </row>
    <row r="39" spans="1:3" ht="12.75">
      <c r="A39" s="92"/>
      <c r="B39" s="108" t="str">
        <f>Translations!$B$318</f>
        <v>2) Komisijas dienestu izstrādātie norādījumi par sertificētiem verificētājiem </v>
      </c>
      <c r="C39" s="113"/>
    </row>
    <row r="40" spans="1:3" ht="26.25" thickBot="1">
      <c r="A40" s="92"/>
      <c r="B40" s="111" t="str">
        <f>Translations!$B$319</f>
        <v>3)….. Jānorāda visas citas prasības/norādījumi, ko piemēro sertificētiem verificētājiem, piem., dalībvalsts noteikumi par sertifikācijas procesu</v>
      </c>
      <c r="C40" s="114"/>
    </row>
    <row r="41" spans="1:3" ht="12.75">
      <c r="A41" s="92"/>
      <c r="B41" s="115" t="str">
        <f>Translations!$B$320</f>
        <v>ES ETS noteikumi utml.</v>
      </c>
      <c r="C41" s="587" t="str">
        <f>Translations!$B$321</f>
        <v>Šis kopums jāizvēlas visiem verificētājiem.
Piezīme – pārbaudiet, vai saraksts ir derīgs dalībvalstī, kurā tiek izdots atzinums, jo daži dalībvalstu sagatavoti norādījumi var būt piemērojami tikai atsevišķās dalībvalstīs.
Jāiekļauj vismaz attiecīgās ES regulas un EK norādījumi</v>
      </c>
    </row>
    <row r="42" spans="1:3" ht="25.5">
      <c r="A42" s="92"/>
      <c r="B42" s="108" t="str">
        <f>Translations!$B$322</f>
        <v>A) EK regula (ES) Nr. 601/2012  par siltumnīcefekta gāzu emisiju monitoringu un ziņošanu saskaņā ar Direktīvu 2003/87/EK (MZR)</v>
      </c>
      <c r="C42" s="587"/>
    </row>
    <row r="43" spans="1:3" ht="25.5">
      <c r="A43" s="92"/>
      <c r="B43" s="108" t="str">
        <f>Translations!$B$323</f>
        <v>B) Eiropas Komisijas dienestu izstrādātie norādījumi, lai nodrošinātu monitoringa un ziņošanas regulas saskaņotu interpretāciju </v>
      </c>
      <c r="C43" s="587"/>
    </row>
    <row r="44" spans="1:3" ht="25.5">
      <c r="A44" s="92"/>
      <c r="B44" s="108" t="str">
        <f>Translations!$B$324</f>
        <v>B) Eiropas Komisijas dienestu izstrādātie norādījumi, lai nodrošinātu AVR saskaņotu interpretāciju </v>
      </c>
      <c r="C44" s="587"/>
    </row>
    <row r="45" spans="1:3" ht="13.5" thickBot="1">
      <c r="A45" s="104"/>
      <c r="B45" s="111" t="str">
        <f>Translations!$B$325</f>
        <v>D) jānorāda visas citas piemērojamās valsts prasības/ norādījumi </v>
      </c>
      <c r="C45" s="587"/>
    </row>
    <row r="46" ht="6.75" customHeight="1">
      <c r="B46" s="89"/>
    </row>
    <row r="47" ht="12.75" customHeight="1"/>
    <row r="48" ht="12.75">
      <c r="B48" s="117"/>
    </row>
  </sheetData>
  <sheetProtection formatCells="0" formatColumns="0" formatRows="0"/>
  <mergeCells count="11">
    <mergeCell ref="A23:A32"/>
    <mergeCell ref="C5:C6"/>
    <mergeCell ref="A2:B2"/>
    <mergeCell ref="A3:B3"/>
    <mergeCell ref="A4:B4"/>
    <mergeCell ref="C41:C45"/>
    <mergeCell ref="C23:C33"/>
    <mergeCell ref="C3:C4"/>
    <mergeCell ref="C34:C36"/>
    <mergeCell ref="C37:C38"/>
    <mergeCell ref="A5:B5"/>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 sqref="A1"/>
    </sheetView>
  </sheetViews>
  <sheetFormatPr defaultColWidth="11.421875" defaultRowHeight="12.75"/>
  <cols>
    <col min="1" max="1" width="4.8515625" style="63" customWidth="1"/>
    <col min="2" max="2" width="85.7109375" style="64" customWidth="1"/>
    <col min="3" max="3" width="75.7109375" style="84" customWidth="1"/>
    <col min="4" max="16384" width="11.421875" style="66" customWidth="1"/>
  </cols>
  <sheetData>
    <row r="1" ht="12.75">
      <c r="C1" s="65" t="str">
        <f>Translations!$B$63</f>
        <v>NORĀDĪJUMI VERIFICĒTĀJIEM</v>
      </c>
    </row>
    <row r="2" spans="1:3" ht="12.75">
      <c r="A2" s="573" t="str">
        <f>Translations!$B$326</f>
        <v>Verifikācijas ziņojums – emisiju tirdzniecības sistēma</v>
      </c>
      <c r="B2" s="573"/>
      <c r="C2" s="66"/>
    </row>
    <row r="3" spans="1:3" ht="13.5" thickBot="1">
      <c r="A3" s="573" t="str">
        <f>'Opinion Statement (Inst)'!A3:B3</f>
        <v>ES ETS gada ziņojumi</v>
      </c>
      <c r="B3" s="573"/>
      <c r="C3" s="590" t="str">
        <f>Translations!$B$278</f>
        <v>Piezīme – iekārtas nosaukums tiks izgūts automātiski, ja tas ievadīts 1. pielikuma tabulā</v>
      </c>
    </row>
    <row r="4" spans="1:3" ht="13.5" thickBot="1">
      <c r="A4" s="596" t="str">
        <f>'Annex 2 - basis of work'!A4</f>
        <v>Ievadiet operatora nosaukumu lapā „1. pielikums”.</v>
      </c>
      <c r="B4" s="597"/>
      <c r="C4" s="590"/>
    </row>
    <row r="5" spans="1:3" ht="25.5" customHeight="1">
      <c r="A5" s="570" t="str">
        <f>Translations!$B$327</f>
        <v>3. pielikums – kopsavilkums par nosacījumiem, izmaiņām, precizējumiem, grozījumiem </v>
      </c>
      <c r="B5" s="570"/>
      <c r="C5" s="68"/>
    </row>
    <row r="6" spans="1:4" ht="29.25" customHeight="1">
      <c r="A6" s="599" t="str">
        <f>Translations!$B$328</f>
        <v>A) apstiprinājusi kompetentā iestāde, bet verifikācijas pabeigšanas brīdī NAV iekļauti atkārtoti izdotajā atļaujā/monitoringa plānā </v>
      </c>
      <c r="B6" s="599"/>
      <c r="C6" s="70"/>
      <c r="D6" s="71"/>
    </row>
    <row r="7" spans="2:4" ht="6.75" customHeight="1" thickBot="1">
      <c r="B7" s="72"/>
      <c r="C7" s="70"/>
      <c r="D7" s="71"/>
    </row>
    <row r="8" spans="1:3" ht="14.25" customHeight="1">
      <c r="A8" s="73">
        <v>1</v>
      </c>
      <c r="B8" s="74"/>
      <c r="C8" s="595" t="str">
        <f>Translations!$B$329</f>
        <v>&lt;te jānorāda viss, par ko saņemts apstiprinājums (piemēram, vēstulē, e-pasta vēstulē, pa faksu vai pa telefonu), bet kas nav iekļauts siltumnīcefekta gāzu emisiju atļaujā/ monitoringa plānā.  Te jāietver, piemēram, jauni tehniskie mezgli, jauni procesi, paziņojums par slēgšanu utt.</v>
      </c>
    </row>
    <row r="9" spans="1:3" ht="12.75">
      <c r="A9" s="75">
        <v>2</v>
      </c>
      <c r="B9" s="76"/>
      <c r="C9" s="595"/>
    </row>
    <row r="10" spans="1:3" ht="12.75" customHeight="1">
      <c r="A10" s="75">
        <v>3</v>
      </c>
      <c r="B10" s="76"/>
      <c r="C10" s="595"/>
    </row>
    <row r="11" spans="1:3" ht="12.75" customHeight="1">
      <c r="A11" s="75">
        <v>4</v>
      </c>
      <c r="B11" s="76"/>
      <c r="C11" s="595"/>
    </row>
    <row r="12" spans="1:3" ht="12.75" customHeight="1">
      <c r="A12" s="75">
        <v>5</v>
      </c>
      <c r="B12" s="76"/>
      <c r="C12" s="595"/>
    </row>
    <row r="13" spans="1:3" ht="12.75" customHeight="1">
      <c r="A13" s="75">
        <v>6</v>
      </c>
      <c r="B13" s="76"/>
      <c r="C13" s="595" t="str">
        <f>Translations!$B$330</f>
        <v>Ierakstiet visas attiecīgās ziņas.  Viena rinda vienam komentāram. Ja vajadzīgs vairāk vietas, pievienojiet rindas un atsevišķi sanumurējiet punktus.  Ja NAV būtisku komentāru, pirmajā rindā norādiet NEATTIECAS.</v>
      </c>
    </row>
    <row r="14" spans="1:3" ht="12.75" customHeight="1">
      <c r="A14" s="75">
        <v>7</v>
      </c>
      <c r="B14" s="76"/>
      <c r="C14" s="595"/>
    </row>
    <row r="15" spans="1:3" ht="15" customHeight="1">
      <c r="A15" s="77">
        <v>8</v>
      </c>
      <c r="B15" s="76"/>
      <c r="C15" s="595"/>
    </row>
    <row r="16" spans="1:3" ht="12.75" customHeight="1">
      <c r="A16" s="77">
        <v>9</v>
      </c>
      <c r="B16" s="76"/>
      <c r="C16" s="595"/>
    </row>
    <row r="17" spans="1:3" ht="13.5" thickBot="1">
      <c r="A17" s="78">
        <v>10</v>
      </c>
      <c r="B17" s="79"/>
      <c r="C17" s="595"/>
    </row>
    <row r="18" spans="2:3" ht="12.75">
      <c r="B18" s="72"/>
      <c r="C18" s="68"/>
    </row>
    <row r="19" spans="1:4" s="80" customFormat="1" ht="12.75">
      <c r="A19" s="598" t="str">
        <f>Translations!$B$331</f>
        <v>B) konstatējis verificētājs, bet NAV paziņoti līdz ziņošanas gada 31.decembrim</v>
      </c>
      <c r="B19" s="598"/>
      <c r="C19" s="70"/>
      <c r="D19" s="71"/>
    </row>
    <row r="20" spans="1:3" s="82" customFormat="1" ht="43.5" customHeight="1" thickBot="1">
      <c r="A20" s="63"/>
      <c r="B20" s="72" t="str">
        <f>Translations!$B$332</f>
        <v>Te jāietver iekārtas jaudas, darbības līmeņa un/vai darbības izmaiņas, kas var ietekmēt kvotu piešķiršanu, un izmaiņas monitoringa plānā, ko pirms verifikācijas pabeigšanas vēl nav apstiprinājusi kompetentā iestāde.</v>
      </c>
      <c r="C20" s="81"/>
    </row>
    <row r="21" spans="1:5" s="82" customFormat="1" ht="12.75" customHeight="1">
      <c r="A21" s="73">
        <v>1</v>
      </c>
      <c r="B21" s="74"/>
      <c r="C21" s="595" t="str">
        <f>Translations!$B$333</f>
        <v>&lt;te jāuzskaita darbības iekārtas darbības izmaiņas, jaudas izmaiņas, ko darba gaitā konstatējis verificētājs un par ko kompetentajai iestādei nav paziņots līdz attiecīgā gada 31. decembrim. Kā arī jāuzrāda notikušas Monitoringa plāna izmaiņas, kas netika ziņotas kompetentajai iestādei līdz gada beigām un kuras kompetentā iestāde nav apstiprinājusi līdz verifikācijas pabeigšanai.</v>
      </c>
      <c r="D21" s="392"/>
      <c r="E21" s="83"/>
    </row>
    <row r="22" spans="1:4" s="82" customFormat="1" ht="12.75" customHeight="1">
      <c r="A22" s="75">
        <v>2</v>
      </c>
      <c r="B22" s="76"/>
      <c r="C22" s="595"/>
      <c r="D22" s="388"/>
    </row>
    <row r="23" spans="1:4" s="82" customFormat="1" ht="12.75" customHeight="1">
      <c r="A23" s="75">
        <v>3</v>
      </c>
      <c r="B23" s="76"/>
      <c r="C23" s="595"/>
      <c r="D23" s="388"/>
    </row>
    <row r="24" spans="1:4" s="82" customFormat="1" ht="12.75" customHeight="1">
      <c r="A24" s="75">
        <v>4</v>
      </c>
      <c r="B24" s="76"/>
      <c r="C24" s="595"/>
      <c r="D24" s="388"/>
    </row>
    <row r="25" spans="1:4" s="82" customFormat="1" ht="12.75" customHeight="1">
      <c r="A25" s="75">
        <v>5</v>
      </c>
      <c r="B25" s="76"/>
      <c r="C25" s="595"/>
      <c r="D25" s="388"/>
    </row>
    <row r="26" spans="1:4" s="82" customFormat="1" ht="12.75" customHeight="1">
      <c r="A26" s="75">
        <v>6</v>
      </c>
      <c r="B26" s="76"/>
      <c r="C26" s="595"/>
      <c r="D26" s="388"/>
    </row>
    <row r="27" spans="1:4" s="82" customFormat="1" ht="12.75" customHeight="1">
      <c r="A27" s="75">
        <v>7</v>
      </c>
      <c r="B27" s="76"/>
      <c r="C27" s="595" t="str">
        <f>Translations!$B$334</f>
        <v>Dati šajā un iepriekšējā iedaļā nedrīkst atkārtoties.</v>
      </c>
      <c r="D27" s="388"/>
    </row>
    <row r="28" spans="1:3" s="82" customFormat="1" ht="12.75" customHeight="1">
      <c r="A28" s="75">
        <v>8</v>
      </c>
      <c r="B28" s="76"/>
      <c r="C28" s="595"/>
    </row>
    <row r="29" spans="1:3" s="82" customFormat="1" ht="12.75" customHeight="1">
      <c r="A29" s="75">
        <v>9</v>
      </c>
      <c r="B29" s="76"/>
      <c r="C29" s="595" t="str">
        <f>Translations!$B$330</f>
        <v>Ierakstiet visas attiecīgās ziņas.  Viena rinda vienam komentāram. Ja vajadzīgs vairāk vietas, pievienojiet rindas un atsevišķi sanumurējiet punktus.  Ja NAV būtisku komentāru, pirmajā rindā norādiet NEATTIECAS.</v>
      </c>
    </row>
    <row r="30" spans="1:3" s="82" customFormat="1" ht="12.75" customHeight="1">
      <c r="A30" s="77">
        <v>10</v>
      </c>
      <c r="B30" s="76"/>
      <c r="C30" s="595"/>
    </row>
    <row r="31" spans="1:3" s="82" customFormat="1" ht="12.75" customHeight="1">
      <c r="A31" s="77">
        <v>11</v>
      </c>
      <c r="B31" s="76"/>
      <c r="C31" s="595"/>
    </row>
  </sheetData>
  <sheetProtection formatCells="0" formatColumns="0" formatRows="0"/>
  <mergeCells count="12">
    <mergeCell ref="A2:B2"/>
    <mergeCell ref="A3:B3"/>
    <mergeCell ref="A4:B4"/>
    <mergeCell ref="A19:B19"/>
    <mergeCell ref="A5:B5"/>
    <mergeCell ref="A6:B6"/>
    <mergeCell ref="C13:C17"/>
    <mergeCell ref="C8:C12"/>
    <mergeCell ref="C3:C4"/>
    <mergeCell ref="C29:C31"/>
    <mergeCell ref="C27:C28"/>
    <mergeCell ref="C21:C2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79">
      <selection activeCell="B108" sqref="B108"/>
    </sheetView>
  </sheetViews>
  <sheetFormatPr defaultColWidth="11.421875" defaultRowHeight="12.75"/>
  <cols>
    <col min="1" max="1" width="50.8515625" style="7" bestFit="1" customWidth="1"/>
    <col min="2" max="2" width="8.00390625" style="7" customWidth="1"/>
    <col min="3" max="3" width="37.7109375" style="7" bestFit="1" customWidth="1"/>
    <col min="4" max="16384" width="11.421875" style="7" customWidth="1"/>
  </cols>
  <sheetData>
    <row r="1" ht="12.75">
      <c r="A1" s="53" t="s">
        <v>280</v>
      </c>
    </row>
    <row r="2" ht="12.75">
      <c r="A2" s="54" t="str">
        <f>Translations!$B$335</f>
        <v>Sadedzināšana</v>
      </c>
    </row>
    <row r="3" ht="12.75">
      <c r="A3" s="54" t="str">
        <f>Translations!$B$336</f>
        <v>Minerāleļļas rafinēšana </v>
      </c>
    </row>
    <row r="4" ht="12.75">
      <c r="A4" s="54" t="str">
        <f>Translations!$B$337</f>
        <v>Koksa ražošana</v>
      </c>
    </row>
    <row r="5" ht="12.75">
      <c r="A5" s="54" t="str">
        <f>Translations!$B$338</f>
        <v>Metāla rūdu apdedzināšana un aglomerācija</v>
      </c>
    </row>
    <row r="6" ht="12.75">
      <c r="A6" s="54" t="str">
        <f>Translations!$B$339</f>
        <v>Čuguna vai tērauda ražošana</v>
      </c>
    </row>
    <row r="7" ht="12.75">
      <c r="A7" s="54" t="str">
        <f>Translations!$B$340</f>
        <v>Melno metālu ražošana vai apstrāde</v>
      </c>
    </row>
    <row r="8" ht="12.75">
      <c r="A8" s="54" t="str">
        <f>Translations!$B$341</f>
        <v>Primārā alumīnija ražošana</v>
      </c>
    </row>
    <row r="9" ht="12.75">
      <c r="A9" s="54" t="str">
        <f>Translations!$B$342</f>
        <v>Sekundārā alumīnija ražošana</v>
      </c>
    </row>
    <row r="10" ht="12.75">
      <c r="A10" s="54" t="str">
        <f>Translations!$B$343</f>
        <v>Krāsaino metālu ražošana vai apstrāde</v>
      </c>
    </row>
    <row r="11" ht="12.75">
      <c r="A11" s="54" t="str">
        <f>Translations!$B$344</f>
        <v>Cementa klinkera ražošana</v>
      </c>
    </row>
    <row r="12" ht="12.75">
      <c r="A12" s="54" t="str">
        <f>Translations!$B$345</f>
        <v>Kaļķu ražošana vai dolomīta vai magnezīta apdedzināšana</v>
      </c>
    </row>
    <row r="13" ht="12.75">
      <c r="A13" s="54" t="str">
        <f>Translations!$B$346</f>
        <v>Stikla ražošana</v>
      </c>
    </row>
    <row r="14" ht="15" customHeight="1">
      <c r="A14" s="54" t="str">
        <f>Translations!$B$347</f>
        <v>Keramikas ražošana</v>
      </c>
    </row>
    <row r="15" ht="12.75">
      <c r="A15" s="54" t="str">
        <f>Translations!$B$348</f>
        <v>Minerālvates ražošana</v>
      </c>
    </row>
    <row r="16" ht="12.75">
      <c r="A16" s="54" t="str">
        <f>Translations!$B$349</f>
        <v>Ģipša vai rīģipša ražošana vai apstrāde</v>
      </c>
    </row>
    <row r="17" ht="12.75">
      <c r="A17" s="54" t="str">
        <f>Translations!$B$350</f>
        <v>Celulozes ražošana</v>
      </c>
    </row>
    <row r="18" ht="12.75">
      <c r="A18" s="54" t="str">
        <f>Translations!$B$351</f>
        <v>Papīra vai kartona ražošana</v>
      </c>
    </row>
    <row r="19" ht="12.75">
      <c r="A19" s="54" t="str">
        <f>Translations!$B$352</f>
        <v>Kvēpu ražošana</v>
      </c>
    </row>
    <row r="20" ht="12.75">
      <c r="A20" s="54" t="str">
        <f>Translations!$B$353</f>
        <v>Slāpekļa oksīda ražošana</v>
      </c>
    </row>
    <row r="21" ht="12.75">
      <c r="A21" s="54" t="str">
        <f>Translations!$B$354</f>
        <v>Adipīnskābes ražošana</v>
      </c>
    </row>
    <row r="22" ht="12.75">
      <c r="A22" s="54" t="str">
        <f>Translations!$B$355</f>
        <v>Glioksāla un glioksālskābes ražošana</v>
      </c>
    </row>
    <row r="23" ht="12.75">
      <c r="A23" s="54" t="str">
        <f>Translations!$B$356</f>
        <v>Amonjaka ražošana</v>
      </c>
    </row>
    <row r="24" ht="12.75">
      <c r="A24" s="55" t="str">
        <f>Translations!$B$357</f>
        <v>Ķīmisko vielu lielapjoma ražošana</v>
      </c>
    </row>
    <row r="25" ht="12.75">
      <c r="A25" s="54" t="str">
        <f>Translations!$B$358</f>
        <v>Ūdeņraža un sintēzes gāzes ražošana</v>
      </c>
    </row>
    <row r="26" ht="12.75">
      <c r="A26" s="54" t="str">
        <f>Translations!$B$359</f>
        <v>Nātrija karbonāta un nātrija bikarbonāta ražošana</v>
      </c>
    </row>
    <row r="27" ht="12.75">
      <c r="A27" s="54" t="str">
        <f>Translations!$B$360</f>
        <v>Siltumnīcefekta gāzu uztveršana saskaņā ar Direktīvu 2009/31/EK</v>
      </c>
    </row>
    <row r="28" ht="12.75">
      <c r="A28" s="54" t="str">
        <f>Translations!$B$361</f>
        <v>Siltumnīcefekta gāzu transportēšana saskaņā ar Direktīvu 2009/31/EK</v>
      </c>
    </row>
    <row r="29" ht="12.75">
      <c r="A29" s="54" t="str">
        <f>Translations!$B$362</f>
        <v>Siltumnīcefekta gāzu uzglabāšana saskaņā ar Direktīvu 2009/31/EK</v>
      </c>
    </row>
    <row r="31" ht="12.75">
      <c r="A31" s="56" t="s">
        <v>547</v>
      </c>
    </row>
    <row r="32" ht="12.75">
      <c r="A32" s="54" t="str">
        <f>Translations!$B$363</f>
        <v>Jā</v>
      </c>
    </row>
    <row r="33" ht="12.75">
      <c r="A33" s="54" t="s">
        <v>1393</v>
      </c>
    </row>
    <row r="34" ht="12.75">
      <c r="A34" s="57"/>
    </row>
    <row r="35" ht="12.75">
      <c r="A35" s="56" t="s">
        <v>249</v>
      </c>
    </row>
    <row r="36" ht="12.75">
      <c r="A36" s="54" t="str">
        <f>Translations!$B$363</f>
        <v>Jā</v>
      </c>
    </row>
    <row r="37" ht="12.75">
      <c r="A37" s="54" t="s">
        <v>1393</v>
      </c>
    </row>
    <row r="38" ht="12.75">
      <c r="A38" s="55" t="str">
        <f>Translations!$B$364</f>
        <v>N/P - tonnkilometri</v>
      </c>
    </row>
    <row r="39" ht="12.75">
      <c r="A39" s="57"/>
    </row>
    <row r="40" ht="12.75">
      <c r="A40" s="53" t="s">
        <v>258</v>
      </c>
    </row>
    <row r="41" ht="12.75">
      <c r="A41" s="54" t="str">
        <f>Translations!$B$363</f>
        <v>Jā</v>
      </c>
    </row>
    <row r="42" ht="12.75">
      <c r="A42" s="54" t="str">
        <f>Translations!$B$365</f>
        <v>Nē. Precīzāk skatīt 3. pielikumā</v>
      </c>
    </row>
    <row r="43" ht="12.75">
      <c r="A43" s="54" t="str">
        <f>Translations!$B$366</f>
        <v>N/P</v>
      </c>
    </row>
    <row r="45" ht="12.75">
      <c r="A45" s="53" t="s">
        <v>103</v>
      </c>
    </row>
    <row r="46" ht="12.75">
      <c r="A46" s="54" t="str">
        <f>Translations!$B$363</f>
        <v>Jā</v>
      </c>
    </row>
    <row r="47" ht="12.75">
      <c r="A47" s="54" t="str">
        <f>Translations!$B$367</f>
        <v>Nē. Precīzāk skatīt 1. pielikumā</v>
      </c>
    </row>
    <row r="48" s="57" customFormat="1" ht="12.75">
      <c r="A48" s="54" t="str">
        <f>Translations!$B$366</f>
        <v>N/P</v>
      </c>
    </row>
    <row r="49" ht="12.75">
      <c r="A49" s="57"/>
    </row>
    <row r="50" ht="12.75">
      <c r="A50" s="56" t="s">
        <v>261</v>
      </c>
    </row>
    <row r="51" ht="12.75">
      <c r="A51" s="54" t="str">
        <f>Translations!$B$363</f>
        <v>Jā</v>
      </c>
    </row>
    <row r="52" ht="12.75">
      <c r="A52" s="54" t="s">
        <v>1393</v>
      </c>
    </row>
    <row r="54" ht="12.75">
      <c r="A54" s="53" t="s">
        <v>264</v>
      </c>
    </row>
    <row r="55" ht="12.75">
      <c r="A55" s="58" t="str">
        <f>Translations!$B$368</f>
        <v>Jā. Ieteikumus sk. 1. pielikumā.</v>
      </c>
    </row>
    <row r="56" ht="12.75">
      <c r="A56" s="58" t="str">
        <f>Translations!$B$369</f>
        <v>Nē, nav konstatēti nepieciešami uzlabojumi  </v>
      </c>
    </row>
    <row r="58" ht="12.75">
      <c r="A58" s="56" t="s">
        <v>537</v>
      </c>
    </row>
    <row r="59" ht="12.75">
      <c r="A59" s="54" t="str">
        <f>Translations!$B$363</f>
        <v>Jā</v>
      </c>
    </row>
    <row r="60" ht="12.75">
      <c r="A60" s="54" t="s">
        <v>1393</v>
      </c>
    </row>
    <row r="62" ht="12.75">
      <c r="A62" s="53" t="s">
        <v>238</v>
      </c>
    </row>
    <row r="63" ht="12.75">
      <c r="A63" s="54" t="str">
        <f>Translations!$B$370</f>
        <v>akreditēts</v>
      </c>
    </row>
    <row r="64" ht="12.75">
      <c r="A64" s="54" t="str">
        <f>Translations!$B$371</f>
        <v>sertificēts</v>
      </c>
    </row>
    <row r="66" ht="12.75">
      <c r="A66" s="56" t="s">
        <v>246</v>
      </c>
    </row>
    <row r="67" ht="12.75">
      <c r="A67" s="54" t="s">
        <v>247</v>
      </c>
    </row>
    <row r="68" ht="12.75">
      <c r="A68" s="54" t="s">
        <v>67</v>
      </c>
    </row>
    <row r="69" ht="12.75">
      <c r="A69" s="54" t="s">
        <v>78</v>
      </c>
    </row>
    <row r="71" ht="12.75">
      <c r="A71" s="56" t="s">
        <v>546</v>
      </c>
    </row>
    <row r="72" ht="12.75">
      <c r="A72" s="54" t="str">
        <f>Translations!$B$363</f>
        <v>Jā</v>
      </c>
    </row>
    <row r="73" ht="12.75">
      <c r="A73" s="54" t="s">
        <v>1393</v>
      </c>
    </row>
    <row r="75" ht="12.75">
      <c r="A75" s="53" t="s">
        <v>545</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544</v>
      </c>
    </row>
    <row r="86" ht="12.75">
      <c r="A86" s="54" t="str">
        <f>Translations!$B$372</f>
        <v>Mazo emitētāju rīks</v>
      </c>
    </row>
    <row r="87" ht="12.75">
      <c r="A87" s="54" t="str">
        <f>Translations!$B$373</f>
        <v>ETS atbalsta mehānisms</v>
      </c>
    </row>
    <row r="88" ht="12.75">
      <c r="A88" s="54" t="str">
        <f>Translations!$B$374</f>
        <v>Mazo emitētāju rīks un ETS atbalsta mehānisms</v>
      </c>
    </row>
    <row r="90" ht="12.75">
      <c r="A90" s="56" t="s">
        <v>543</v>
      </c>
    </row>
    <row r="91" ht="12.75">
      <c r="A91" s="54" t="str">
        <f>Translations!$B$375</f>
        <v>Gada emisiju ziņojums</v>
      </c>
    </row>
    <row r="92" ht="12.75">
      <c r="A92" s="54" t="str">
        <f>Translations!$B$376</f>
        <v>Tonnkilometru ziņojums</v>
      </c>
    </row>
    <row r="94" ht="12.75">
      <c r="A94" s="53" t="s">
        <v>542</v>
      </c>
    </row>
    <row r="95" ht="12.75">
      <c r="A95" s="54" t="str">
        <f>Translations!$B$377</f>
        <v>Ja vien 1. pielikumā nav norādīts citādi, būtiskuma līmenis bija 2 % no visām paziņotajām emisijām par verificējamo periodu. </v>
      </c>
    </row>
    <row r="96" ht="12.75">
      <c r="A96" s="54" t="str">
        <f>Translations!$B$378</f>
        <v>Ja vien 1. pielikumā nav norādīts citādi, būtiskuma līmenis bija 5 % no visām paziņotajām emisijām par verificējamo periodu. </v>
      </c>
    </row>
    <row r="97" ht="12.75">
      <c r="A97" s="54" t="str">
        <f>Translations!$B$379</f>
        <v>Ja vien 1. pielikumā nav norādīts citādi, būtiskuma līmenis bija 5 % no visiem paziņotajiem tonnkilometru datiem par verificējamo periodu. </v>
      </c>
    </row>
    <row r="98" ht="12.75">
      <c r="A98" s="54" t="str">
        <f>Translations!$B$380</f>
        <v>sk. 1. pielikumu</v>
      </c>
    </row>
    <row r="100" ht="12.75">
      <c r="A100" s="53" t="s">
        <v>535</v>
      </c>
    </row>
    <row r="101" ht="12.75">
      <c r="A101" s="55" t="str">
        <f>Translations!$B$363</f>
        <v>Jā</v>
      </c>
    </row>
    <row r="102" ht="12.75">
      <c r="A102" s="60" t="s">
        <v>1393</v>
      </c>
    </row>
    <row r="103" ht="12.75">
      <c r="A103" s="55" t="str">
        <f>Translations!$B$381</f>
        <v>N/P - tonnkilometri </v>
      </c>
    </row>
    <row r="105" ht="12.75">
      <c r="A105" s="53" t="s">
        <v>536</v>
      </c>
    </row>
    <row r="106" ht="12.75">
      <c r="A106" s="61" t="str">
        <f>Translations!$B$256</f>
        <v>--izvēlieties--</v>
      </c>
    </row>
    <row r="107" ht="12.75">
      <c r="A107" s="62" t="str">
        <f>Translations!$B$382</f>
        <v>jā</v>
      </c>
    </row>
    <row r="108" ht="12.75">
      <c r="A108" s="61" t="s">
        <v>1393</v>
      </c>
    </row>
    <row r="110" ht="12.75">
      <c r="A110" s="53" t="s">
        <v>511</v>
      </c>
    </row>
    <row r="111" ht="12.75">
      <c r="A111" s="61" t="str">
        <f>Translations!$B$383</f>
        <v>Ievadiet operatora nosaukumu lapā „1. pielikums”.</v>
      </c>
    </row>
  </sheetData>
  <sheetProtection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6" sqref="A16"/>
    </sheetView>
  </sheetViews>
  <sheetFormatPr defaultColWidth="11.421875" defaultRowHeight="12.75"/>
  <cols>
    <col min="1" max="1" width="77.7109375" style="7" customWidth="1"/>
    <col min="2" max="16384" width="11.421875" style="7" customWidth="1"/>
  </cols>
  <sheetData>
    <row r="1" ht="23.25">
      <c r="A1" s="45" t="str">
        <f>Translations!$B$384</f>
        <v>Dalībvalstis var izmantot šo lapu</v>
      </c>
    </row>
    <row r="2" ht="12.75"/>
    <row r="3" ht="12.75"/>
    <row r="4" ht="12.75">
      <c r="A4" s="46" t="str">
        <f>Translations!$B$385</f>
        <v>2. pielikuma nolaižamā izvēlne; minētie atsauces dokumenti:</v>
      </c>
    </row>
    <row r="5" ht="12.75">
      <c r="A5" s="47" t="str">
        <f>Translations!$B$386</f>
        <v>Verificēšana (1) – akreditētām verifikācijas struktūrām</v>
      </c>
    </row>
    <row r="6" ht="12.75">
      <c r="A6" s="48" t="str">
        <f>Translations!$B$387</f>
        <v>&lt;Izvēlieties attiecīgos norāžu dokumentus no saraksta&gt;</v>
      </c>
    </row>
    <row r="7" ht="38.25">
      <c r="A7" s="49" t="str">
        <f>Translations!$B$388</f>
        <v>Ministru kabineta 2012.gada 13.novembra noteikumi Nr.769 "Noteikumi par stacionāro tehnoloģisko iekārtu dalību Eiropas Savienības emisijas kvotu tirdzniecības sistēmā"</v>
      </c>
    </row>
    <row r="8" ht="25.5">
      <c r="A8" s="50" t="str">
        <f>Translations!$B$389</f>
        <v>Ministru kabineta 2013.gada 9.jūlija noteikumi Nr.366 "Noteikumi par aviācijas darbību dalību Eiropas Savienības emisijas kvotu tirdzniecības sistēmā"</v>
      </c>
    </row>
    <row r="9" ht="12.75">
      <c r="A9" s="50"/>
    </row>
    <row r="10" ht="12.75">
      <c r="A10" s="51"/>
    </row>
    <row r="11" ht="12.75">
      <c r="A11" s="52"/>
    </row>
    <row r="12" ht="12.75"/>
    <row r="13" ht="12.75"/>
    <row r="14" ht="12.75">
      <c r="A14" s="53" t="s">
        <v>309</v>
      </c>
    </row>
    <row r="15" ht="12.75">
      <c r="A15" s="54" t="str">
        <f>Translations!$B$390</f>
        <v>Latvijas Nacionālais akreditācijas birojs</v>
      </c>
    </row>
    <row r="16" ht="12.75">
      <c r="A16" s="54"/>
    </row>
    <row r="17" ht="12.75">
      <c r="A17" s="54"/>
    </row>
    <row r="18" ht="12.75">
      <c r="A18" s="54"/>
    </row>
    <row r="19" ht="12.75">
      <c r="A19" s="54"/>
    </row>
    <row r="20" ht="12.75">
      <c r="A20" s="54"/>
    </row>
  </sheetData>
  <sheetProtection formatCells="0" formatColumns="0" formatRows="0"/>
  <printOptions/>
  <pageMargins left="0.7" right="0.7" top="0.787401575" bottom="0.7874015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Fricis Rūmnieks</cp:lastModifiedBy>
  <cp:lastPrinted>2012-07-27T14:46:07Z</cp:lastPrinted>
  <dcterms:created xsi:type="dcterms:W3CDTF">2005-01-10T08:03:50Z</dcterms:created>
  <dcterms:modified xsi:type="dcterms:W3CDTF">2016-12-14T12:40:50Z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